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105" windowWidth="14805" windowHeight="7920"/>
  </bookViews>
  <sheets>
    <sheet name="ConditionalBranching" sheetId="1" r:id="rId1"/>
    <sheet name="IfThenElse" sheetId="5" r:id="rId2"/>
    <sheet name="Comission Calculation" sheetId="4" r:id="rId3"/>
    <sheet name="SelectCase" sheetId="7" r:id="rId4"/>
  </sheets>
  <calcPr calcId="145621"/>
</workbook>
</file>

<file path=xl/calcChain.xml><?xml version="1.0" encoding="utf-8"?>
<calcChain xmlns="http://schemas.openxmlformats.org/spreadsheetml/2006/main">
  <c r="AE81" i="7" l="1"/>
  <c r="AD81" i="7"/>
  <c r="AC81" i="7"/>
  <c r="AB81" i="7"/>
  <c r="Z81" i="7"/>
  <c r="Y81" i="7"/>
  <c r="X81" i="7"/>
  <c r="W81" i="7"/>
  <c r="U81" i="7"/>
  <c r="T81" i="7"/>
  <c r="S81" i="7"/>
  <c r="R81" i="7"/>
  <c r="P81" i="7"/>
  <c r="O81" i="7"/>
  <c r="N81" i="7"/>
  <c r="M81" i="7"/>
  <c r="K81" i="7"/>
  <c r="J81" i="7"/>
  <c r="I81" i="7"/>
  <c r="H81" i="7"/>
  <c r="F81" i="7"/>
  <c r="E81" i="7"/>
  <c r="D81" i="7"/>
  <c r="C81" i="7"/>
  <c r="AF80" i="7"/>
  <c r="AA80" i="7"/>
  <c r="V80" i="7"/>
  <c r="Q80" i="7"/>
  <c r="L80" i="7"/>
  <c r="G80" i="7"/>
  <c r="AF79" i="7"/>
  <c r="AA79" i="7"/>
  <c r="V79" i="7"/>
  <c r="Q79" i="7"/>
  <c r="L79" i="7"/>
  <c r="G79" i="7"/>
  <c r="AF78" i="7"/>
  <c r="AA78" i="7"/>
  <c r="V78" i="7"/>
  <c r="Q78" i="7"/>
  <c r="L78" i="7"/>
  <c r="G78" i="7"/>
  <c r="AF77" i="7"/>
  <c r="AF81" i="7" s="1"/>
  <c r="AA77" i="7"/>
  <c r="AA81" i="7" s="1"/>
  <c r="V77" i="7"/>
  <c r="V81" i="7" s="1"/>
  <c r="Q77" i="7"/>
  <c r="Q81" i="7" s="1"/>
  <c r="L77" i="7"/>
  <c r="L81" i="7" s="1"/>
  <c r="G77" i="7"/>
  <c r="G81" i="7" s="1"/>
  <c r="AE76" i="7"/>
  <c r="AD76" i="7"/>
  <c r="AC76" i="7"/>
  <c r="AB76" i="7"/>
  <c r="Z76" i="7"/>
  <c r="Y76" i="7"/>
  <c r="X76" i="7"/>
  <c r="W76" i="7"/>
  <c r="U76" i="7"/>
  <c r="T76" i="7"/>
  <c r="S76" i="7"/>
  <c r="R76" i="7"/>
  <c r="P76" i="7"/>
  <c r="O76" i="7"/>
  <c r="N76" i="7"/>
  <c r="M76" i="7"/>
  <c r="K76" i="7"/>
  <c r="J76" i="7"/>
  <c r="I76" i="7"/>
  <c r="H76" i="7"/>
  <c r="F76" i="7"/>
  <c r="E76" i="7"/>
  <c r="D76" i="7"/>
  <c r="C76" i="7"/>
  <c r="AF75" i="7"/>
  <c r="AA75" i="7"/>
  <c r="V75" i="7"/>
  <c r="Q75" i="7"/>
  <c r="L75" i="7"/>
  <c r="G75" i="7"/>
  <c r="AF74" i="7"/>
  <c r="AA74" i="7"/>
  <c r="V74" i="7"/>
  <c r="Q74" i="7"/>
  <c r="L74" i="7"/>
  <c r="G74" i="7"/>
  <c r="AF73" i="7"/>
  <c r="AA73" i="7"/>
  <c r="V73" i="7"/>
  <c r="Q73" i="7"/>
  <c r="L73" i="7"/>
  <c r="G73" i="7"/>
  <c r="AF72" i="7"/>
  <c r="AF76" i="7" s="1"/>
  <c r="AA72" i="7"/>
  <c r="AA76" i="7" s="1"/>
  <c r="V72" i="7"/>
  <c r="V76" i="7" s="1"/>
  <c r="Q72" i="7"/>
  <c r="Q76" i="7" s="1"/>
  <c r="L72" i="7"/>
  <c r="L76" i="7" s="1"/>
  <c r="G72" i="7"/>
  <c r="G76" i="7" s="1"/>
  <c r="AE71" i="7"/>
  <c r="AD71" i="7"/>
  <c r="AC71" i="7"/>
  <c r="AB71" i="7"/>
  <c r="Z71" i="7"/>
  <c r="Y71" i="7"/>
  <c r="X71" i="7"/>
  <c r="W71" i="7"/>
  <c r="U71" i="7"/>
  <c r="T71" i="7"/>
  <c r="S71" i="7"/>
  <c r="R71" i="7"/>
  <c r="Q71" i="7"/>
  <c r="P71" i="7"/>
  <c r="O71" i="7"/>
  <c r="N71" i="7"/>
  <c r="M71" i="7"/>
  <c r="K71" i="7"/>
  <c r="J71" i="7"/>
  <c r="I71" i="7"/>
  <c r="H71" i="7"/>
  <c r="F71" i="7"/>
  <c r="E71" i="7"/>
  <c r="D71" i="7"/>
  <c r="C71" i="7"/>
  <c r="AF70" i="7"/>
  <c r="AA70" i="7"/>
  <c r="V70" i="7"/>
  <c r="Q70" i="7"/>
  <c r="L70" i="7"/>
  <c r="G70" i="7"/>
  <c r="AF69" i="7"/>
  <c r="AA69" i="7"/>
  <c r="V69" i="7"/>
  <c r="Q69" i="7"/>
  <c r="L69" i="7"/>
  <c r="G69" i="7"/>
  <c r="AF68" i="7"/>
  <c r="AA68" i="7"/>
  <c r="V68" i="7"/>
  <c r="Q68" i="7"/>
  <c r="L68" i="7"/>
  <c r="G68" i="7"/>
  <c r="AF67" i="7"/>
  <c r="AF71" i="7" s="1"/>
  <c r="AA67" i="7"/>
  <c r="V67" i="7"/>
  <c r="V71" i="7" s="1"/>
  <c r="Q67" i="7"/>
  <c r="L67" i="7"/>
  <c r="L71" i="7" s="1"/>
  <c r="G67" i="7"/>
  <c r="AF66" i="7"/>
  <c r="AE66" i="7"/>
  <c r="AD66" i="7"/>
  <c r="AC66" i="7"/>
  <c r="AB66" i="7"/>
  <c r="Z66" i="7"/>
  <c r="Y66" i="7"/>
  <c r="X66" i="7"/>
  <c r="W66" i="7"/>
  <c r="U66" i="7"/>
  <c r="T66" i="7"/>
  <c r="S66" i="7"/>
  <c r="R66" i="7"/>
  <c r="P66" i="7"/>
  <c r="O66" i="7"/>
  <c r="N66" i="7"/>
  <c r="M66" i="7"/>
  <c r="K66" i="7"/>
  <c r="J66" i="7"/>
  <c r="I66" i="7"/>
  <c r="H66" i="7"/>
  <c r="F66" i="7"/>
  <c r="E66" i="7"/>
  <c r="D66" i="7"/>
  <c r="C66" i="7"/>
  <c r="AF65" i="7"/>
  <c r="AA65" i="7"/>
  <c r="V65" i="7"/>
  <c r="Q65" i="7"/>
  <c r="L65" i="7"/>
  <c r="G65" i="7"/>
  <c r="AF64" i="7"/>
  <c r="AA64" i="7"/>
  <c r="V64" i="7"/>
  <c r="Q64" i="7"/>
  <c r="L64" i="7"/>
  <c r="G64" i="7"/>
  <c r="AF63" i="7"/>
  <c r="AA63" i="7"/>
  <c r="V63" i="7"/>
  <c r="Q63" i="7"/>
  <c r="L63" i="7"/>
  <c r="G63" i="7"/>
  <c r="AF62" i="7"/>
  <c r="AA62" i="7"/>
  <c r="AA66" i="7" s="1"/>
  <c r="V62" i="7"/>
  <c r="Q62" i="7"/>
  <c r="L62" i="7"/>
  <c r="G62" i="7"/>
  <c r="G66" i="7" s="1"/>
  <c r="AE61" i="7"/>
  <c r="AD61" i="7"/>
  <c r="AC61" i="7"/>
  <c r="AB61" i="7"/>
  <c r="Z61" i="7"/>
  <c r="Y61" i="7"/>
  <c r="X61" i="7"/>
  <c r="W61" i="7"/>
  <c r="U61" i="7"/>
  <c r="T61" i="7"/>
  <c r="S61" i="7"/>
  <c r="R61" i="7"/>
  <c r="P61" i="7"/>
  <c r="O61" i="7"/>
  <c r="N61" i="7"/>
  <c r="M61" i="7"/>
  <c r="K61" i="7"/>
  <c r="J61" i="7"/>
  <c r="I61" i="7"/>
  <c r="H61" i="7"/>
  <c r="G61" i="7"/>
  <c r="F61" i="7"/>
  <c r="E61" i="7"/>
  <c r="D61" i="7"/>
  <c r="C61" i="7"/>
  <c r="AF60" i="7"/>
  <c r="AA60" i="7"/>
  <c r="V60" i="7"/>
  <c r="Q60" i="7"/>
  <c r="L60" i="7"/>
  <c r="G60" i="7"/>
  <c r="AF59" i="7"/>
  <c r="AA59" i="7"/>
  <c r="V59" i="7"/>
  <c r="Q59" i="7"/>
  <c r="L59" i="7"/>
  <c r="G59" i="7"/>
  <c r="AF58" i="7"/>
  <c r="AA58" i="7"/>
  <c r="V58" i="7"/>
  <c r="Q58" i="7"/>
  <c r="L58" i="7"/>
  <c r="G58" i="7"/>
  <c r="AF57" i="7"/>
  <c r="AA57" i="7"/>
  <c r="AA61" i="7" s="1"/>
  <c r="V57" i="7"/>
  <c r="V61" i="7" s="1"/>
  <c r="Q57" i="7"/>
  <c r="Q61" i="7" s="1"/>
  <c r="L57" i="7"/>
  <c r="G57" i="7"/>
  <c r="AE56" i="7"/>
  <c r="AD56" i="7"/>
  <c r="AC56" i="7"/>
  <c r="AB56" i="7"/>
  <c r="Z56" i="7"/>
  <c r="Y56" i="7"/>
  <c r="X56" i="7"/>
  <c r="W56" i="7"/>
  <c r="V56" i="7"/>
  <c r="U56" i="7"/>
  <c r="T56" i="7"/>
  <c r="S56" i="7"/>
  <c r="R56" i="7"/>
  <c r="P56" i="7"/>
  <c r="O56" i="7"/>
  <c r="N56" i="7"/>
  <c r="M56" i="7"/>
  <c r="K56" i="7"/>
  <c r="J56" i="7"/>
  <c r="I56" i="7"/>
  <c r="H56" i="7"/>
  <c r="F56" i="7"/>
  <c r="E56" i="7"/>
  <c r="D56" i="7"/>
  <c r="C56" i="7"/>
  <c r="AF55" i="7"/>
  <c r="AA55" i="7"/>
  <c r="V55" i="7"/>
  <c r="Q55" i="7"/>
  <c r="L55" i="7"/>
  <c r="G55" i="7"/>
  <c r="AF54" i="7"/>
  <c r="AA54" i="7"/>
  <c r="V54" i="7"/>
  <c r="Q54" i="7"/>
  <c r="L54" i="7"/>
  <c r="G54" i="7"/>
  <c r="AF53" i="7"/>
  <c r="AA53" i="7"/>
  <c r="V53" i="7"/>
  <c r="Q53" i="7"/>
  <c r="L53" i="7"/>
  <c r="G53" i="7"/>
  <c r="AF52" i="7"/>
  <c r="AF56" i="7" s="1"/>
  <c r="AA52" i="7"/>
  <c r="V52" i="7"/>
  <c r="Q52" i="7"/>
  <c r="Q56" i="7" s="1"/>
  <c r="L52" i="7"/>
  <c r="L56" i="7" s="1"/>
  <c r="G52" i="7"/>
  <c r="AE51" i="7"/>
  <c r="AD51" i="7"/>
  <c r="AC51" i="7"/>
  <c r="AB51" i="7"/>
  <c r="Z51" i="7"/>
  <c r="Y51" i="7"/>
  <c r="X51" i="7"/>
  <c r="W51" i="7"/>
  <c r="U51" i="7"/>
  <c r="T51" i="7"/>
  <c r="S51" i="7"/>
  <c r="R51" i="7"/>
  <c r="P51" i="7"/>
  <c r="O51" i="7"/>
  <c r="N51" i="7"/>
  <c r="M51" i="7"/>
  <c r="K51" i="7"/>
  <c r="J51" i="7"/>
  <c r="I51" i="7"/>
  <c r="H51" i="7"/>
  <c r="F51" i="7"/>
  <c r="E51" i="7"/>
  <c r="D51" i="7"/>
  <c r="C51" i="7"/>
  <c r="AF50" i="7"/>
  <c r="AA50" i="7"/>
  <c r="V50" i="7"/>
  <c r="Q50" i="7"/>
  <c r="L50" i="7"/>
  <c r="G50" i="7"/>
  <c r="AF49" i="7"/>
  <c r="AA49" i="7"/>
  <c r="V49" i="7"/>
  <c r="Q49" i="7"/>
  <c r="L49" i="7"/>
  <c r="G49" i="7"/>
  <c r="AF48" i="7"/>
  <c r="AA48" i="7"/>
  <c r="V48" i="7"/>
  <c r="Q48" i="7"/>
  <c r="L48" i="7"/>
  <c r="G48" i="7"/>
  <c r="AF47" i="7"/>
  <c r="AA47" i="7"/>
  <c r="AA51" i="7" s="1"/>
  <c r="V47" i="7"/>
  <c r="Q47" i="7"/>
  <c r="Q51" i="7" s="1"/>
  <c r="L47" i="7"/>
  <c r="G47" i="7"/>
  <c r="G51" i="7" s="1"/>
  <c r="AE46" i="7"/>
  <c r="AD46" i="7"/>
  <c r="AC46" i="7"/>
  <c r="AB46" i="7"/>
  <c r="Z46" i="7"/>
  <c r="Y46" i="7"/>
  <c r="X46" i="7"/>
  <c r="W46" i="7"/>
  <c r="U46" i="7"/>
  <c r="T46" i="7"/>
  <c r="S46" i="7"/>
  <c r="R46" i="7"/>
  <c r="P46" i="7"/>
  <c r="O46" i="7"/>
  <c r="N46" i="7"/>
  <c r="M46" i="7"/>
  <c r="K46" i="7"/>
  <c r="J46" i="7"/>
  <c r="I46" i="7"/>
  <c r="H46" i="7"/>
  <c r="F46" i="7"/>
  <c r="E46" i="7"/>
  <c r="D46" i="7"/>
  <c r="C46" i="7"/>
  <c r="AF45" i="7"/>
  <c r="AA45" i="7"/>
  <c r="V45" i="7"/>
  <c r="Q45" i="7"/>
  <c r="L45" i="7"/>
  <c r="G45" i="7"/>
  <c r="AF44" i="7"/>
  <c r="AA44" i="7"/>
  <c r="V44" i="7"/>
  <c r="Q44" i="7"/>
  <c r="L44" i="7"/>
  <c r="G44" i="7"/>
  <c r="AF43" i="7"/>
  <c r="AA43" i="7"/>
  <c r="V43" i="7"/>
  <c r="Q43" i="7"/>
  <c r="L43" i="7"/>
  <c r="G43" i="7"/>
  <c r="AF42" i="7"/>
  <c r="AF46" i="7" s="1"/>
  <c r="AA42" i="7"/>
  <c r="V42" i="7"/>
  <c r="V46" i="7" s="1"/>
  <c r="Q42" i="7"/>
  <c r="L42" i="7"/>
  <c r="G42" i="7"/>
  <c r="AE41" i="7"/>
  <c r="AD41" i="7"/>
  <c r="AC41" i="7"/>
  <c r="AB41" i="7"/>
  <c r="AA41" i="7"/>
  <c r="Z41" i="7"/>
  <c r="Y41" i="7"/>
  <c r="X41" i="7"/>
  <c r="W41" i="7"/>
  <c r="U41" i="7"/>
  <c r="T41" i="7"/>
  <c r="S41" i="7"/>
  <c r="R41" i="7"/>
  <c r="P41" i="7"/>
  <c r="O41" i="7"/>
  <c r="N41" i="7"/>
  <c r="M41" i="7"/>
  <c r="K41" i="7"/>
  <c r="J41" i="7"/>
  <c r="I41" i="7"/>
  <c r="H41" i="7"/>
  <c r="F41" i="7"/>
  <c r="E41" i="7"/>
  <c r="D41" i="7"/>
  <c r="C41" i="7"/>
  <c r="AF40" i="7"/>
  <c r="AA40" i="7"/>
  <c r="V40" i="7"/>
  <c r="Q40" i="7"/>
  <c r="L40" i="7"/>
  <c r="G40" i="7"/>
  <c r="AF39" i="7"/>
  <c r="AA39" i="7"/>
  <c r="V39" i="7"/>
  <c r="Q39" i="7"/>
  <c r="L39" i="7"/>
  <c r="G39" i="7"/>
  <c r="AF38" i="7"/>
  <c r="AA38" i="7"/>
  <c r="V38" i="7"/>
  <c r="Q38" i="7"/>
  <c r="L38" i="7"/>
  <c r="G38" i="7"/>
  <c r="AF37" i="7"/>
  <c r="AA37" i="7"/>
  <c r="V37" i="7"/>
  <c r="Q37" i="7"/>
  <c r="Q41" i="7" s="1"/>
  <c r="L37" i="7"/>
  <c r="G37" i="7"/>
  <c r="AE36" i="7"/>
  <c r="AD36" i="7"/>
  <c r="AC36" i="7"/>
  <c r="AB36" i="7"/>
  <c r="Z36" i="7"/>
  <c r="Y36" i="7"/>
  <c r="X36" i="7"/>
  <c r="W36" i="7"/>
  <c r="V36" i="7"/>
  <c r="U36" i="7"/>
  <c r="T36" i="7"/>
  <c r="S36" i="7"/>
  <c r="R36" i="7"/>
  <c r="P36" i="7"/>
  <c r="O36" i="7"/>
  <c r="N36" i="7"/>
  <c r="M36" i="7"/>
  <c r="K36" i="7"/>
  <c r="J36" i="7"/>
  <c r="I36" i="7"/>
  <c r="H36" i="7"/>
  <c r="F36" i="7"/>
  <c r="E36" i="7"/>
  <c r="D36" i="7"/>
  <c r="C36" i="7"/>
  <c r="AF35" i="7"/>
  <c r="AA35" i="7"/>
  <c r="V35" i="7"/>
  <c r="Q35" i="7"/>
  <c r="L35" i="7"/>
  <c r="G35" i="7"/>
  <c r="AF34" i="7"/>
  <c r="AA34" i="7"/>
  <c r="V34" i="7"/>
  <c r="Q34" i="7"/>
  <c r="L34" i="7"/>
  <c r="G34" i="7"/>
  <c r="AF33" i="7"/>
  <c r="AA33" i="7"/>
  <c r="V33" i="7"/>
  <c r="Q33" i="7"/>
  <c r="L33" i="7"/>
  <c r="G33" i="7"/>
  <c r="AF32" i="7"/>
  <c r="AF36" i="7" s="1"/>
  <c r="AA32" i="7"/>
  <c r="AA36" i="7" s="1"/>
  <c r="V32" i="7"/>
  <c r="Q32" i="7"/>
  <c r="L32" i="7"/>
  <c r="L36" i="7" s="1"/>
  <c r="G32" i="7"/>
  <c r="G36" i="7" s="1"/>
  <c r="AE31" i="7"/>
  <c r="AD31" i="7"/>
  <c r="AC31" i="7"/>
  <c r="AB31" i="7"/>
  <c r="Z31" i="7"/>
  <c r="Y31" i="7"/>
  <c r="X31" i="7"/>
  <c r="W31" i="7"/>
  <c r="U31" i="7"/>
  <c r="T31" i="7"/>
  <c r="S31" i="7"/>
  <c r="R31" i="7"/>
  <c r="P31" i="7"/>
  <c r="O31" i="7"/>
  <c r="N31" i="7"/>
  <c r="M31" i="7"/>
  <c r="K31" i="7"/>
  <c r="J31" i="7"/>
  <c r="I31" i="7"/>
  <c r="H31" i="7"/>
  <c r="F31" i="7"/>
  <c r="E31" i="7"/>
  <c r="D31" i="7"/>
  <c r="C31" i="7"/>
  <c r="AF30" i="7"/>
  <c r="AA30" i="7"/>
  <c r="V30" i="7"/>
  <c r="Q30" i="7"/>
  <c r="L30" i="7"/>
  <c r="G30" i="7"/>
  <c r="AF29" i="7"/>
  <c r="AA29" i="7"/>
  <c r="V29" i="7"/>
  <c r="Q29" i="7"/>
  <c r="Q31" i="7" s="1"/>
  <c r="L29" i="7"/>
  <c r="G29" i="7"/>
  <c r="G31" i="7" s="1"/>
  <c r="AF28" i="7"/>
  <c r="AA28" i="7"/>
  <c r="V28" i="7"/>
  <c r="Q28" i="7"/>
  <c r="L28" i="7"/>
  <c r="G28" i="7"/>
  <c r="AF27" i="7"/>
  <c r="AF31" i="7" s="1"/>
  <c r="AA27" i="7"/>
  <c r="V27" i="7"/>
  <c r="V31" i="7" s="1"/>
  <c r="Q27" i="7"/>
  <c r="L27" i="7"/>
  <c r="L31" i="7" s="1"/>
  <c r="G27" i="7"/>
  <c r="AE26" i="7"/>
  <c r="AD26" i="7"/>
  <c r="AC26" i="7"/>
  <c r="AB26" i="7"/>
  <c r="Z26" i="7"/>
  <c r="Y26" i="7"/>
  <c r="X26" i="7"/>
  <c r="W26" i="7"/>
  <c r="U26" i="7"/>
  <c r="T26" i="7"/>
  <c r="S26" i="7"/>
  <c r="R26" i="7"/>
  <c r="P26" i="7"/>
  <c r="O26" i="7"/>
  <c r="N26" i="7"/>
  <c r="M26" i="7"/>
  <c r="K26" i="7"/>
  <c r="J26" i="7"/>
  <c r="I26" i="7"/>
  <c r="H26" i="7"/>
  <c r="F26" i="7"/>
  <c r="E26" i="7"/>
  <c r="D26" i="7"/>
  <c r="C26" i="7"/>
  <c r="AF25" i="7"/>
  <c r="AA25" i="7"/>
  <c r="V25" i="7"/>
  <c r="Q25" i="7"/>
  <c r="L25" i="7"/>
  <c r="G25" i="7"/>
  <c r="AF24" i="7"/>
  <c r="AF26" i="7" s="1"/>
  <c r="AA24" i="7"/>
  <c r="V24" i="7"/>
  <c r="Q24" i="7"/>
  <c r="L24" i="7"/>
  <c r="L26" i="7" s="1"/>
  <c r="G24" i="7"/>
  <c r="AF23" i="7"/>
  <c r="AA23" i="7"/>
  <c r="V23" i="7"/>
  <c r="Q23" i="7"/>
  <c r="L23" i="7"/>
  <c r="G23" i="7"/>
  <c r="AF22" i="7"/>
  <c r="AA22" i="7"/>
  <c r="V22" i="7"/>
  <c r="V26" i="7" s="1"/>
  <c r="Q22" i="7"/>
  <c r="Q26" i="7" s="1"/>
  <c r="L22" i="7"/>
  <c r="G22" i="7"/>
  <c r="AE21" i="7"/>
  <c r="AD21" i="7"/>
  <c r="AC21" i="7"/>
  <c r="AB21" i="7"/>
  <c r="Z21" i="7"/>
  <c r="Y21" i="7"/>
  <c r="X21" i="7"/>
  <c r="W21" i="7"/>
  <c r="U21" i="7"/>
  <c r="T21" i="7"/>
  <c r="S21" i="7"/>
  <c r="R21" i="7"/>
  <c r="P21" i="7"/>
  <c r="O21" i="7"/>
  <c r="N21" i="7"/>
  <c r="M21" i="7"/>
  <c r="K21" i="7"/>
  <c r="J21" i="7"/>
  <c r="I21" i="7"/>
  <c r="H21" i="7"/>
  <c r="F21" i="7"/>
  <c r="E21" i="7"/>
  <c r="D21" i="7"/>
  <c r="C21" i="7"/>
  <c r="AF20" i="7"/>
  <c r="AA20" i="7"/>
  <c r="V20" i="7"/>
  <c r="Q20" i="7"/>
  <c r="L20" i="7"/>
  <c r="G20" i="7"/>
  <c r="AF19" i="7"/>
  <c r="AA19" i="7"/>
  <c r="V19" i="7"/>
  <c r="Q19" i="7"/>
  <c r="L19" i="7"/>
  <c r="G19" i="7"/>
  <c r="AF18" i="7"/>
  <c r="AA18" i="7"/>
  <c r="V18" i="7"/>
  <c r="Q18" i="7"/>
  <c r="L18" i="7"/>
  <c r="G18" i="7"/>
  <c r="AF17" i="7"/>
  <c r="AA17" i="7"/>
  <c r="AA21" i="7" s="1"/>
  <c r="V17" i="7"/>
  <c r="Q17" i="7"/>
  <c r="Q21" i="7" s="1"/>
  <c r="L17" i="7"/>
  <c r="G17" i="7"/>
  <c r="G21" i="7" s="1"/>
  <c r="AE16" i="7"/>
  <c r="AD16" i="7"/>
  <c r="AC16" i="7"/>
  <c r="AB16" i="7"/>
  <c r="Z16" i="7"/>
  <c r="Y16" i="7"/>
  <c r="X16" i="7"/>
  <c r="X82" i="7" s="1"/>
  <c r="W16" i="7"/>
  <c r="U16" i="7"/>
  <c r="T16" i="7"/>
  <c r="T82" i="7" s="1"/>
  <c r="S16" i="7"/>
  <c r="R16" i="7"/>
  <c r="P16" i="7"/>
  <c r="O16" i="7"/>
  <c r="N16" i="7"/>
  <c r="M16" i="7"/>
  <c r="K16" i="7"/>
  <c r="J16" i="7"/>
  <c r="I16" i="7"/>
  <c r="H16" i="7"/>
  <c r="F16" i="7"/>
  <c r="F82" i="7" s="1"/>
  <c r="E16" i="7"/>
  <c r="D16" i="7"/>
  <c r="D82" i="7" s="1"/>
  <c r="C16" i="7"/>
  <c r="AF15" i="7"/>
  <c r="AA15" i="7"/>
  <c r="V15" i="7"/>
  <c r="Q15" i="7"/>
  <c r="L15" i="7"/>
  <c r="G15" i="7"/>
  <c r="AF14" i="7"/>
  <c r="AA14" i="7"/>
  <c r="V14" i="7"/>
  <c r="Q14" i="7"/>
  <c r="L14" i="7"/>
  <c r="G14" i="7"/>
  <c r="AF13" i="7"/>
  <c r="AA13" i="7"/>
  <c r="V13" i="7"/>
  <c r="Q13" i="7"/>
  <c r="L13" i="7"/>
  <c r="G13" i="7"/>
  <c r="AF12" i="7"/>
  <c r="AF16" i="7" s="1"/>
  <c r="AA12" i="7"/>
  <c r="V12" i="7"/>
  <c r="V16" i="7" s="1"/>
  <c r="Q12" i="7"/>
  <c r="L12" i="7"/>
  <c r="L16" i="7" s="1"/>
  <c r="G12" i="7"/>
  <c r="AE11" i="7"/>
  <c r="AD11" i="7"/>
  <c r="AC11" i="7"/>
  <c r="AB11" i="7"/>
  <c r="Z11" i="7"/>
  <c r="Y11" i="7"/>
  <c r="X11" i="7"/>
  <c r="W11" i="7"/>
  <c r="U11" i="7"/>
  <c r="U82" i="7" s="1"/>
  <c r="T11" i="7"/>
  <c r="S11" i="7"/>
  <c r="R11" i="7"/>
  <c r="P11" i="7"/>
  <c r="O11" i="7"/>
  <c r="N11" i="7"/>
  <c r="M11" i="7"/>
  <c r="M82" i="7" s="1"/>
  <c r="K11" i="7"/>
  <c r="J11" i="7"/>
  <c r="I11" i="7"/>
  <c r="H11" i="7"/>
  <c r="F11" i="7"/>
  <c r="E11" i="7"/>
  <c r="D11" i="7"/>
  <c r="C11" i="7"/>
  <c r="AF10" i="7"/>
  <c r="AA10" i="7"/>
  <c r="V10" i="7"/>
  <c r="Q10" i="7"/>
  <c r="L10" i="7"/>
  <c r="G10" i="7"/>
  <c r="AF9" i="7"/>
  <c r="AA9" i="7"/>
  <c r="V9" i="7"/>
  <c r="Q9" i="7"/>
  <c r="Q11" i="7" s="1"/>
  <c r="L9" i="7"/>
  <c r="G9" i="7"/>
  <c r="AF8" i="7"/>
  <c r="AA8" i="7"/>
  <c r="V8" i="7"/>
  <c r="Q8" i="7"/>
  <c r="L8" i="7"/>
  <c r="G8" i="7"/>
  <c r="AF7" i="7"/>
  <c r="AF11" i="7" s="1"/>
  <c r="AA7" i="7"/>
  <c r="V7" i="7"/>
  <c r="V11" i="7" s="1"/>
  <c r="Q7" i="7"/>
  <c r="L7" i="7"/>
  <c r="L11" i="7" s="1"/>
  <c r="G7" i="7"/>
  <c r="G11" i="7" s="1"/>
  <c r="O82" i="7" l="1"/>
  <c r="S82" i="7"/>
  <c r="R82" i="7"/>
  <c r="Z82" i="7"/>
  <c r="G26" i="7"/>
  <c r="AA26" i="7"/>
  <c r="Q36" i="7"/>
  <c r="L46" i="7"/>
  <c r="L61" i="7"/>
  <c r="AF61" i="7"/>
  <c r="Q66" i="7"/>
  <c r="C82" i="7"/>
  <c r="K82" i="7"/>
  <c r="Y82" i="7"/>
  <c r="AC82" i="7"/>
  <c r="G16" i="7"/>
  <c r="AA16" i="7"/>
  <c r="J82" i="7"/>
  <c r="N82" i="7"/>
  <c r="AB82" i="7"/>
  <c r="V21" i="7"/>
  <c r="AA31" i="7"/>
  <c r="AA82" i="7" s="1"/>
  <c r="L41" i="7"/>
  <c r="AF41" i="7"/>
  <c r="G41" i="7"/>
  <c r="Q46" i="7"/>
  <c r="V51" i="7"/>
  <c r="G56" i="7"/>
  <c r="AA56" i="7"/>
  <c r="V66" i="7"/>
  <c r="G71" i="7"/>
  <c r="AA71" i="7"/>
  <c r="E82" i="7"/>
  <c r="I82" i="7"/>
  <c r="W82" i="7"/>
  <c r="AA11" i="7"/>
  <c r="AE82" i="7"/>
  <c r="Q16" i="7"/>
  <c r="Q82" i="7" s="1"/>
  <c r="H82" i="7"/>
  <c r="P82" i="7"/>
  <c r="AD82" i="7"/>
  <c r="L21" i="7"/>
  <c r="AF21" i="7"/>
  <c r="AF82" i="7" s="1"/>
  <c r="V41" i="7"/>
  <c r="G46" i="7"/>
  <c r="AA46" i="7"/>
  <c r="L51" i="7"/>
  <c r="AF51" i="7"/>
  <c r="L66" i="7"/>
  <c r="V82" i="7"/>
  <c r="L82" i="7" l="1"/>
  <c r="G82" i="7"/>
  <c r="H7" i="4" l="1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6" i="4"/>
  <c r="D14" i="5"/>
  <c r="D13" i="5"/>
  <c r="D12" i="5"/>
  <c r="D11" i="5"/>
  <c r="E32" i="4"/>
  <c r="D32" i="4"/>
</calcChain>
</file>

<file path=xl/sharedStrings.xml><?xml version="1.0" encoding="utf-8"?>
<sst xmlns="http://schemas.openxmlformats.org/spreadsheetml/2006/main" count="251" uniqueCount="119">
  <si>
    <t>Enter Sales Amount</t>
  </si>
  <si>
    <t xml:space="preserve">Your Commission Is: </t>
  </si>
  <si>
    <t xml:space="preserve">Starting </t>
  </si>
  <si>
    <t xml:space="preserve">Ending </t>
  </si>
  <si>
    <t>Commission</t>
  </si>
  <si>
    <t>&gt;40000</t>
  </si>
  <si>
    <t>&lt;=50000</t>
  </si>
  <si>
    <t>&gt;50000</t>
  </si>
  <si>
    <t>&lt;=60000</t>
  </si>
  <si>
    <t>&gt;60000</t>
  </si>
  <si>
    <t>So On</t>
  </si>
  <si>
    <t>&lt;=40000</t>
  </si>
  <si>
    <t>&gt;=1</t>
  </si>
  <si>
    <t xml:space="preserve">S.No </t>
  </si>
  <si>
    <t>SalesRep</t>
  </si>
  <si>
    <t xml:space="preserve">Sales </t>
  </si>
  <si>
    <t xml:space="preserve">Salary </t>
  </si>
  <si>
    <t>Commision 1</t>
  </si>
  <si>
    <t>Commision 2</t>
  </si>
  <si>
    <t xml:space="preserve">Minimum Commission 
+ Salary </t>
  </si>
  <si>
    <t>Calculate the commission of every</t>
  </si>
  <si>
    <t xml:space="preserve">Umer </t>
  </si>
  <si>
    <t>SalesRep as per the following criterion.</t>
  </si>
  <si>
    <t>Bilal</t>
  </si>
  <si>
    <t>Zaid</t>
  </si>
  <si>
    <t>Anas</t>
  </si>
  <si>
    <t>Commission Cirteria ONE</t>
  </si>
  <si>
    <t>Talha</t>
  </si>
  <si>
    <t>Abdullah</t>
  </si>
  <si>
    <t>Mansoor</t>
  </si>
  <si>
    <t xml:space="preserve">so on </t>
  </si>
  <si>
    <t>Muhammad</t>
  </si>
  <si>
    <t>Irfan</t>
  </si>
  <si>
    <t>Commission Cirteria TWO</t>
  </si>
  <si>
    <t>Alee</t>
  </si>
  <si>
    <t>Aasim</t>
  </si>
  <si>
    <t>Usto</t>
  </si>
  <si>
    <t>Tasawar</t>
  </si>
  <si>
    <t>Tanvir</t>
  </si>
  <si>
    <t>Rameez</t>
  </si>
  <si>
    <t>Imran</t>
  </si>
  <si>
    <t>Hamid</t>
  </si>
  <si>
    <t>Salman</t>
  </si>
  <si>
    <t>Kamran</t>
  </si>
  <si>
    <t>Sameer</t>
  </si>
  <si>
    <t>Subaan</t>
  </si>
  <si>
    <t>Dua</t>
  </si>
  <si>
    <t>Romesa</t>
  </si>
  <si>
    <t>Kinza</t>
  </si>
  <si>
    <t>Sonia</t>
  </si>
  <si>
    <t xml:space="preserve">TOTAL </t>
  </si>
  <si>
    <t xml:space="preserve">List </t>
  </si>
  <si>
    <t>Qtry</t>
  </si>
  <si>
    <t>Price</t>
  </si>
  <si>
    <t xml:space="preserve">From </t>
  </si>
  <si>
    <t>To</t>
  </si>
  <si>
    <t>price1</t>
  </si>
  <si>
    <t>price2</t>
  </si>
  <si>
    <t>price3</t>
  </si>
  <si>
    <t>price4</t>
  </si>
  <si>
    <t>So on…</t>
  </si>
  <si>
    <t>Order Quantity</t>
  </si>
  <si>
    <t>Per Unit Cost</t>
  </si>
  <si>
    <t>Cost</t>
  </si>
  <si>
    <t xml:space="preserve">Station </t>
  </si>
  <si>
    <t xml:space="preserve">Region </t>
  </si>
  <si>
    <t>Jan</t>
  </si>
  <si>
    <t>Feb</t>
  </si>
  <si>
    <t>Mar</t>
  </si>
  <si>
    <t>Apr</t>
  </si>
  <si>
    <t>May</t>
  </si>
  <si>
    <t>Jun</t>
  </si>
  <si>
    <t>Cargo 1</t>
  </si>
  <si>
    <t>Cargo 2</t>
  </si>
  <si>
    <t>Cargo 3</t>
  </si>
  <si>
    <t>Cargo 4</t>
  </si>
  <si>
    <t>Total Jan</t>
  </si>
  <si>
    <t>Total Feb</t>
  </si>
  <si>
    <t>Total Mar</t>
  </si>
  <si>
    <t>Total Apr</t>
  </si>
  <si>
    <t>Total May</t>
  </si>
  <si>
    <t>Total Jun</t>
  </si>
  <si>
    <t>Abu Dhabi</t>
  </si>
  <si>
    <t>EU|EUROPE</t>
  </si>
  <si>
    <t>GE|GERMANY</t>
  </si>
  <si>
    <t>NA|NORTH ATLANTIC</t>
  </si>
  <si>
    <t>SA|SOUTH ATLANTIC</t>
  </si>
  <si>
    <t>Abu Dhabi Total</t>
  </si>
  <si>
    <t>Dubai</t>
  </si>
  <si>
    <t>Dubai Total</t>
  </si>
  <si>
    <t>Sharjah</t>
  </si>
  <si>
    <t>Sharjah Total</t>
  </si>
  <si>
    <t>BH | BAHRAIN</t>
  </si>
  <si>
    <t>BH | BAHRAIN Total</t>
  </si>
  <si>
    <t>IR | IRAN</t>
  </si>
  <si>
    <t>IR | IRAN Total</t>
  </si>
  <si>
    <t>JO | JORDAN</t>
  </si>
  <si>
    <t>JO | JORDAN Total</t>
  </si>
  <si>
    <t>KW | KUWAIT</t>
  </si>
  <si>
    <t>KW | KUWAIT Total</t>
  </si>
  <si>
    <t>LB | LEBANON</t>
  </si>
  <si>
    <t>LB | LEBANON Total</t>
  </si>
  <si>
    <t>OM | OMAN</t>
  </si>
  <si>
    <t>OM | OMAN Total</t>
  </si>
  <si>
    <t>QA | QATAR</t>
  </si>
  <si>
    <t>QA | QATAR Total</t>
  </si>
  <si>
    <t>Dhahran / Dammam</t>
  </si>
  <si>
    <t>Dhahran / Dammam Total</t>
  </si>
  <si>
    <t>Jeddah</t>
  </si>
  <si>
    <t>Jeddah Total</t>
  </si>
  <si>
    <t>Riyadh</t>
  </si>
  <si>
    <t>Riyadh Total</t>
  </si>
  <si>
    <t>BD | BANGLADESH</t>
  </si>
  <si>
    <t>BD | BANGLADESH Total</t>
  </si>
  <si>
    <t>LK | SRI LANKA</t>
  </si>
  <si>
    <t>LK | SRI LANKA Total</t>
  </si>
  <si>
    <t>Grand Total</t>
  </si>
  <si>
    <t>Select Month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</si>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</sst>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_(* #,##0_);_(* \(#,##0\);_(* &quot;-&quot;??_);_(@_)"/>
    <numFmt numFmtId="166" formatCode="_(&quot;$&quot;* #,##0_);_(&quot;$&quot;* \(#,##0\);_(&quot;$&quot;* &quot;-&quot;??_);_(@_)"/>
  </numFmts>
  <fonts count="2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20"/>
      <color indexed="63"/>
      <name val="Calibri"/>
      <family val="2"/>
    </font>
    <font>
      <sz val="10"/>
      <name val="Arial"/>
      <family val="2"/>
    </font>
    <font>
      <b/>
      <i/>
      <sz val="10"/>
      <color indexed="63"/>
      <name val="Calibri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</font>
    <font>
      <sz val="12"/>
      <name val="Arial"/>
      <family val="2"/>
    </font>
    <font>
      <u/>
      <sz val="12"/>
      <color indexed="63"/>
      <name val="Calibri"/>
      <family val="2"/>
    </font>
    <font>
      <b/>
      <sz val="12"/>
      <color theme="0"/>
      <name val="Arial"/>
      <family val="2"/>
    </font>
    <font>
      <b/>
      <sz val="11"/>
      <color theme="1"/>
      <name val="Calibri"/>
      <family val="2"/>
    </font>
    <font>
      <b/>
      <sz val="11"/>
      <color theme="0"/>
      <name val="Calibri"/>
      <family val="2"/>
    </font>
    <font>
      <sz val="8"/>
      <color indexed="8"/>
      <name val="Tahoma"/>
      <family val="2"/>
    </font>
    <font>
      <b/>
      <sz val="8"/>
      <color theme="0"/>
      <name val="Tahoma"/>
      <family val="2"/>
    </font>
    <font>
      <b/>
      <sz val="8"/>
      <color theme="1"/>
      <name val="Tahoma"/>
      <family val="2"/>
    </font>
    <font>
      <sz val="11"/>
      <color theme="0"/>
      <name val="Calibri"/>
      <family val="2"/>
    </font>
    <font>
      <sz val="18"/>
      <color theme="1"/>
      <name val="Calibri"/>
      <family val="2"/>
    </font>
    <font>
      <b/>
      <u/>
      <sz val="12"/>
      <color theme="1"/>
      <name val="Calibri"/>
      <family val="2"/>
    </font>
    <font>
      <b/>
      <sz val="14"/>
      <color rgb="FF00000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indexed="45"/>
        <bgColor indexed="4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indexed="36"/>
        <bgColor indexed="36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indexed="52"/>
        <bgColor indexed="52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-0.49998474074526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 style="medium">
        <color indexed="64"/>
      </left>
      <right style="medium">
        <color indexed="9"/>
      </right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2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</borders>
  <cellStyleXfs count="36">
    <xf numFmtId="0" fontId="0" fillId="0" borderId="0"/>
    <xf numFmtId="0" fontId="5" fillId="0" borderId="0"/>
    <xf numFmtId="0" fontId="10" fillId="0" borderId="0"/>
    <xf numFmtId="9" fontId="10" fillId="0" borderId="0" applyFont="0" applyFill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8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8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8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8" fillId="19" borderId="0" applyNumberFormat="0" applyBorder="0" applyAlignment="0" applyProtection="0"/>
    <xf numFmtId="0" fontId="5" fillId="4" borderId="0" applyNumberFormat="0" applyBorder="0" applyAlignment="0" applyProtection="0"/>
    <xf numFmtId="0" fontId="5" fillId="20" borderId="0" applyNumberFormat="0" applyBorder="0" applyAlignment="0" applyProtection="0"/>
    <xf numFmtId="0" fontId="8" fillId="21" borderId="0" applyNumberFormat="0" applyBorder="0" applyAlignment="0" applyProtection="0"/>
    <xf numFmtId="164" fontId="14" fillId="0" borderId="0" applyFont="0" applyFill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10" fillId="25" borderId="0" applyNumberFormat="0" applyFont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4" fillId="0" borderId="0"/>
    <xf numFmtId="0" fontId="10" fillId="0" borderId="0"/>
    <xf numFmtId="0" fontId="6" fillId="0" borderId="0" applyNumberFormat="0" applyFill="0" applyBorder="0" applyAlignment="0" applyProtection="0"/>
    <xf numFmtId="0" fontId="10" fillId="26" borderId="0" applyNumberFormat="0" applyFont="0" applyBorder="0" applyAlignment="0" applyProtection="0"/>
    <xf numFmtId="43" fontId="14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5" fillId="29" borderId="0" applyNumberFormat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3" fontId="1" fillId="4" borderId="6" xfId="0" applyNumberFormat="1" applyFont="1" applyFill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3" fontId="1" fillId="4" borderId="4" xfId="0" applyNumberFormat="1" applyFont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0" fontId="9" fillId="0" borderId="0" xfId="1" applyFont="1"/>
    <xf numFmtId="0" fontId="10" fillId="0" borderId="0" xfId="2" applyAlignment="1">
      <alignment vertical="center"/>
    </xf>
    <xf numFmtId="0" fontId="11" fillId="0" borderId="0" xfId="1" applyFont="1" applyAlignment="1"/>
    <xf numFmtId="0" fontId="10" fillId="0" borderId="0" xfId="2" applyAlignment="1">
      <alignment horizontal="center" vertical="center"/>
    </xf>
    <xf numFmtId="0" fontId="12" fillId="5" borderId="8" xfId="2" applyFont="1" applyFill="1" applyBorder="1" applyAlignment="1">
      <alignment horizontal="center" vertical="center"/>
    </xf>
    <xf numFmtId="0" fontId="12" fillId="5" borderId="9" xfId="2" applyFont="1" applyFill="1" applyBorder="1" applyAlignment="1">
      <alignment horizontal="center" vertical="center"/>
    </xf>
    <xf numFmtId="0" fontId="12" fillId="5" borderId="10" xfId="2" applyFont="1" applyFill="1" applyBorder="1" applyAlignment="1">
      <alignment horizontal="center" vertical="center" wrapText="1"/>
    </xf>
    <xf numFmtId="0" fontId="12" fillId="5" borderId="11" xfId="2" applyFont="1" applyFill="1" applyBorder="1" applyAlignment="1">
      <alignment horizontal="centerContinuous" vertical="center"/>
    </xf>
    <xf numFmtId="0" fontId="12" fillId="5" borderId="12" xfId="2" applyFont="1" applyFill="1" applyBorder="1" applyAlignment="1">
      <alignment horizontal="centerContinuous" vertical="center"/>
    </xf>
    <xf numFmtId="0" fontId="12" fillId="5" borderId="13" xfId="2" applyFont="1" applyFill="1" applyBorder="1" applyAlignment="1">
      <alignment horizontal="centerContinuous" vertical="center"/>
    </xf>
    <xf numFmtId="0" fontId="10" fillId="0" borderId="14" xfId="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vertical="center"/>
    </xf>
    <xf numFmtId="3" fontId="10" fillId="0" borderId="0" xfId="2" applyNumberFormat="1" applyFont="1" applyFill="1" applyBorder="1" applyAlignment="1">
      <alignment horizontal="right" vertical="center"/>
    </xf>
    <xf numFmtId="3" fontId="10" fillId="0" borderId="0" xfId="2" applyNumberFormat="1" applyBorder="1" applyAlignment="1">
      <alignment horizontal="right" vertical="center"/>
    </xf>
    <xf numFmtId="4" fontId="10" fillId="0" borderId="0" xfId="2" applyNumberFormat="1"/>
    <xf numFmtId="4" fontId="0" fillId="0" borderId="0" xfId="3" applyNumberFormat="1" applyFont="1"/>
    <xf numFmtId="4" fontId="10" fillId="0" borderId="15" xfId="2" applyNumberFormat="1" applyBorder="1" applyAlignment="1">
      <alignment vertical="center"/>
    </xf>
    <xf numFmtId="0" fontId="12" fillId="5" borderId="16" xfId="2" applyFont="1" applyFill="1" applyBorder="1" applyAlignment="1">
      <alignment horizontal="centerContinuous" vertical="center"/>
    </xf>
    <xf numFmtId="0" fontId="12" fillId="5" borderId="17" xfId="2" applyFont="1" applyFill="1" applyBorder="1" applyAlignment="1">
      <alignment horizontal="centerContinuous" vertical="center"/>
    </xf>
    <xf numFmtId="0" fontId="12" fillId="5" borderId="18" xfId="2" applyFont="1" applyFill="1" applyBorder="1" applyAlignment="1">
      <alignment horizontal="centerContinuous" vertical="center"/>
    </xf>
    <xf numFmtId="0" fontId="10" fillId="0" borderId="20" xfId="2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3" fontId="10" fillId="0" borderId="21" xfId="2" applyNumberFormat="1" applyBorder="1" applyAlignment="1">
      <alignment horizontal="center" vertical="center"/>
    </xf>
    <xf numFmtId="0" fontId="10" fillId="0" borderId="16" xfId="2" applyBorder="1" applyAlignment="1">
      <alignment horizontal="center" vertical="center"/>
    </xf>
    <xf numFmtId="0" fontId="10" fillId="0" borderId="17" xfId="2" applyFont="1" applyBorder="1" applyAlignment="1">
      <alignment horizontal="center" vertical="center"/>
    </xf>
    <xf numFmtId="3" fontId="10" fillId="0" borderId="18" xfId="2" applyNumberFormat="1" applyBorder="1" applyAlignment="1">
      <alignment horizontal="center" vertical="center"/>
    </xf>
    <xf numFmtId="9" fontId="10" fillId="0" borderId="21" xfId="2" applyNumberFormat="1" applyBorder="1" applyAlignment="1">
      <alignment horizontal="center" vertical="center"/>
    </xf>
    <xf numFmtId="9" fontId="10" fillId="0" borderId="18" xfId="2" applyNumberFormat="1" applyBorder="1" applyAlignment="1">
      <alignment horizontal="center" vertical="center"/>
    </xf>
    <xf numFmtId="0" fontId="10" fillId="0" borderId="22" xfId="2" applyFont="1" applyFill="1" applyBorder="1" applyAlignment="1">
      <alignment horizontal="center" vertical="center"/>
    </xf>
    <xf numFmtId="0" fontId="10" fillId="0" borderId="23" xfId="2" applyFont="1" applyFill="1" applyBorder="1" applyAlignment="1">
      <alignment vertical="center"/>
    </xf>
    <xf numFmtId="3" fontId="10" fillId="0" borderId="23" xfId="2" applyNumberFormat="1" applyFont="1" applyFill="1" applyBorder="1" applyAlignment="1">
      <alignment horizontal="right" vertical="center"/>
    </xf>
    <xf numFmtId="3" fontId="10" fillId="0" borderId="23" xfId="2" applyNumberFormat="1" applyBorder="1" applyAlignment="1">
      <alignment horizontal="right" vertical="center"/>
    </xf>
    <xf numFmtId="0" fontId="13" fillId="0" borderId="24" xfId="2" applyFont="1" applyBorder="1" applyAlignment="1">
      <alignment vertical="center"/>
    </xf>
    <xf numFmtId="0" fontId="10" fillId="0" borderId="24" xfId="2" applyBorder="1" applyAlignment="1">
      <alignment vertical="center"/>
    </xf>
    <xf numFmtId="3" fontId="13" fillId="0" borderId="24" xfId="2" applyNumberFormat="1" applyFont="1" applyBorder="1" applyAlignment="1">
      <alignment vertical="center"/>
    </xf>
    <xf numFmtId="4" fontId="10" fillId="0" borderId="24" xfId="2" applyNumberFormat="1" applyBorder="1" applyAlignment="1">
      <alignment vertical="center"/>
    </xf>
    <xf numFmtId="4" fontId="13" fillId="0" borderId="24" xfId="2" applyNumberFormat="1" applyFont="1" applyBorder="1" applyAlignment="1">
      <alignment vertical="center"/>
    </xf>
    <xf numFmtId="3" fontId="10" fillId="0" borderId="0" xfId="2" applyNumberFormat="1" applyAlignment="1">
      <alignment vertical="center"/>
    </xf>
    <xf numFmtId="4" fontId="10" fillId="0" borderId="0" xfId="2" applyNumberFormat="1" applyAlignment="1">
      <alignment vertical="center"/>
    </xf>
    <xf numFmtId="0" fontId="17" fillId="0" borderId="0" xfId="2" applyFont="1" applyAlignment="1">
      <alignment vertical="center"/>
    </xf>
    <xf numFmtId="0" fontId="18" fillId="0" borderId="0" xfId="1" applyFont="1"/>
    <xf numFmtId="0" fontId="17" fillId="0" borderId="0" xfId="2" applyFont="1"/>
    <xf numFmtId="0" fontId="19" fillId="5" borderId="1" xfId="2" applyFont="1" applyFill="1" applyBorder="1" applyAlignment="1">
      <alignment horizontal="center" vertical="center"/>
    </xf>
    <xf numFmtId="0" fontId="17" fillId="0" borderId="1" xfId="2" applyFont="1" applyBorder="1" applyAlignment="1">
      <alignment vertical="center"/>
    </xf>
    <xf numFmtId="4" fontId="17" fillId="0" borderId="1" xfId="33" applyNumberFormat="1" applyFont="1" applyBorder="1" applyAlignment="1">
      <alignment vertical="center"/>
    </xf>
    <xf numFmtId="3" fontId="17" fillId="0" borderId="1" xfId="2" applyNumberFormat="1" applyFont="1" applyBorder="1" applyAlignment="1">
      <alignment vertical="center"/>
    </xf>
    <xf numFmtId="164" fontId="17" fillId="0" borderId="1" xfId="34" applyFont="1" applyBorder="1" applyAlignment="1">
      <alignment vertical="center"/>
    </xf>
    <xf numFmtId="165" fontId="17" fillId="0" borderId="1" xfId="33" applyNumberFormat="1" applyFont="1" applyBorder="1" applyAlignment="1">
      <alignment vertical="center"/>
    </xf>
    <xf numFmtId="3" fontId="17" fillId="0" borderId="1" xfId="2" applyNumberFormat="1" applyFont="1" applyBorder="1" applyAlignment="1">
      <alignment horizontal="right" vertical="center"/>
    </xf>
    <xf numFmtId="4" fontId="17" fillId="27" borderId="1" xfId="2" applyNumberFormat="1" applyFont="1" applyFill="1" applyBorder="1" applyAlignment="1">
      <alignment vertical="center"/>
    </xf>
    <xf numFmtId="4" fontId="17" fillId="0" borderId="1" xfId="2" applyNumberFormat="1" applyFont="1" applyBorder="1" applyAlignment="1">
      <alignment vertical="center"/>
    </xf>
    <xf numFmtId="166" fontId="17" fillId="0" borderId="0" xfId="2" applyNumberFormat="1" applyFont="1" applyAlignment="1">
      <alignment vertical="center"/>
    </xf>
    <xf numFmtId="0" fontId="19" fillId="5" borderId="1" xfId="2" applyFont="1" applyFill="1" applyBorder="1" applyAlignment="1">
      <alignment horizontal="center" vertical="center"/>
    </xf>
    <xf numFmtId="0" fontId="12" fillId="5" borderId="19" xfId="2" applyFont="1" applyFill="1" applyBorder="1" applyAlignment="1">
      <alignment horizontal="center" vertical="center"/>
    </xf>
    <xf numFmtId="0" fontId="16" fillId="0" borderId="0" xfId="28" applyAlignment="1">
      <alignment horizontal="left" vertical="center"/>
    </xf>
    <xf numFmtId="0" fontId="16" fillId="0" borderId="0" xfId="28" applyAlignment="1">
      <alignment vertical="center"/>
    </xf>
    <xf numFmtId="3" fontId="21" fillId="5" borderId="0" xfId="28" applyNumberFormat="1" applyFont="1" applyFill="1" applyAlignment="1">
      <alignment horizontal="center" vertical="center"/>
    </xf>
    <xf numFmtId="3" fontId="21" fillId="5" borderId="25" xfId="28" applyNumberFormat="1" applyFont="1" applyFill="1" applyBorder="1" applyAlignment="1">
      <alignment horizontal="center" vertical="center"/>
    </xf>
    <xf numFmtId="3" fontId="22" fillId="30" borderId="26" xfId="28" applyNumberFormat="1" applyFont="1" applyFill="1" applyBorder="1" applyAlignment="1">
      <alignment horizontal="center" vertical="center" wrapText="1"/>
    </xf>
    <xf numFmtId="3" fontId="22" fillId="30" borderId="27" xfId="28" applyNumberFormat="1" applyFont="1" applyFill="1" applyBorder="1" applyAlignment="1">
      <alignment horizontal="center" vertical="center" wrapText="1"/>
    </xf>
    <xf numFmtId="3" fontId="22" fillId="30" borderId="28" xfId="28" applyNumberFormat="1" applyFont="1" applyFill="1" applyBorder="1" applyAlignment="1">
      <alignment horizontal="center" vertical="center" wrapText="1"/>
    </xf>
    <xf numFmtId="3" fontId="22" fillId="0" borderId="29" xfId="28" applyNumberFormat="1" applyFont="1" applyFill="1" applyBorder="1" applyAlignment="1">
      <alignment horizontal="center" vertical="center" wrapText="1"/>
    </xf>
    <xf numFmtId="0" fontId="16" fillId="0" borderId="0" xfId="28" applyAlignment="1">
      <alignment horizontal="center" vertical="center"/>
    </xf>
    <xf numFmtId="3" fontId="21" fillId="5" borderId="30" xfId="28" applyNumberFormat="1" applyFont="1" applyFill="1" applyBorder="1" applyAlignment="1">
      <alignment horizontal="center" vertical="center"/>
    </xf>
    <xf numFmtId="3" fontId="21" fillId="5" borderId="31" xfId="28" applyNumberFormat="1" applyFont="1" applyFill="1" applyBorder="1" applyAlignment="1">
      <alignment horizontal="center" vertical="center"/>
    </xf>
    <xf numFmtId="3" fontId="23" fillId="5" borderId="32" xfId="28" applyNumberFormat="1" applyFont="1" applyFill="1" applyBorder="1" applyAlignment="1">
      <alignment horizontal="center" wrapText="1"/>
    </xf>
    <xf numFmtId="0" fontId="16" fillId="0" borderId="0" xfId="28" applyAlignment="1">
      <alignment horizontal="center"/>
    </xf>
    <xf numFmtId="3" fontId="22" fillId="0" borderId="33" xfId="28" applyNumberFormat="1" applyFont="1" applyFill="1" applyBorder="1" applyAlignment="1">
      <alignment horizontal="left" vertical="center"/>
    </xf>
    <xf numFmtId="3" fontId="22" fillId="0" borderId="32" xfId="28" applyNumberFormat="1" applyFont="1" applyFill="1" applyBorder="1" applyAlignment="1">
      <alignment horizontal="left" vertical="center" wrapText="1"/>
    </xf>
    <xf numFmtId="3" fontId="22" fillId="0" borderId="32" xfId="28" applyNumberFormat="1" applyFont="1" applyBorder="1" applyAlignment="1">
      <alignment horizontal="right" vertical="center"/>
    </xf>
    <xf numFmtId="3" fontId="24" fillId="31" borderId="32" xfId="28" applyNumberFormat="1" applyFont="1" applyFill="1" applyBorder="1" applyAlignment="1">
      <alignment horizontal="right" vertical="center"/>
    </xf>
    <xf numFmtId="3" fontId="23" fillId="32" borderId="33" xfId="28" applyNumberFormat="1" applyFont="1" applyFill="1" applyBorder="1" applyAlignment="1">
      <alignment horizontal="left" vertical="center"/>
    </xf>
    <xf numFmtId="0" fontId="16" fillId="0" borderId="0" xfId="28"/>
    <xf numFmtId="3" fontId="20" fillId="28" borderId="32" xfId="35" applyNumberFormat="1" applyFont="1" applyFill="1" applyBorder="1" applyAlignment="1">
      <alignment horizontal="right" vertical="center"/>
    </xf>
    <xf numFmtId="3" fontId="23" fillId="5" borderId="32" xfId="35" applyNumberFormat="1" applyFont="1" applyFill="1" applyBorder="1" applyAlignment="1" applyProtection="1">
      <alignment horizontal="right" vertical="center" wrapText="1"/>
    </xf>
    <xf numFmtId="3" fontId="23" fillId="32" borderId="0" xfId="28" applyNumberFormat="1" applyFont="1" applyFill="1" applyBorder="1" applyAlignment="1">
      <alignment horizontal="left" vertical="center"/>
    </xf>
    <xf numFmtId="3" fontId="16" fillId="0" borderId="0" xfId="28" applyNumberFormat="1" applyAlignment="1">
      <alignment vertical="center"/>
    </xf>
    <xf numFmtId="0" fontId="26" fillId="0" borderId="0" xfId="28" applyFont="1" applyAlignment="1">
      <alignment horizontal="center" vertical="center"/>
    </xf>
    <xf numFmtId="0" fontId="27" fillId="0" borderId="0" xfId="28" applyFont="1" applyAlignment="1">
      <alignment horizontal="center" vertical="center"/>
    </xf>
    <xf numFmtId="0" fontId="28" fillId="2" borderId="1" xfId="28" applyFont="1" applyFill="1" applyBorder="1" applyAlignment="1">
      <alignment horizontal="center" vertical="center"/>
    </xf>
  </cellXfs>
  <cellStyles count="36">
    <cellStyle name="Accent1 - 20%" xfId="4"/>
    <cellStyle name="Accent1 - 40%" xfId="5"/>
    <cellStyle name="Accent1 - 60%" xfId="6"/>
    <cellStyle name="Accent2 - 20%" xfId="7"/>
    <cellStyle name="Accent2 - 40%" xfId="8"/>
    <cellStyle name="Accent2 - 60%" xfId="9"/>
    <cellStyle name="Accent3 - 20%" xfId="10"/>
    <cellStyle name="Accent3 - 40%" xfId="11"/>
    <cellStyle name="Accent3 - 60%" xfId="12"/>
    <cellStyle name="Accent4 - 20%" xfId="13"/>
    <cellStyle name="Accent4 - 40%" xfId="14"/>
    <cellStyle name="Accent4 - 60%" xfId="15"/>
    <cellStyle name="Accent5 - 20%" xfId="16"/>
    <cellStyle name="Accent5 - 40%" xfId="17"/>
    <cellStyle name="Accent5 - 60%" xfId="18"/>
    <cellStyle name="Accent5 2" xfId="35"/>
    <cellStyle name="Accent6 - 20%" xfId="19"/>
    <cellStyle name="Accent6 - 40%" xfId="20"/>
    <cellStyle name="Accent6 - 60%" xfId="21"/>
    <cellStyle name="Comma 2" xfId="33"/>
    <cellStyle name="Currency 2" xfId="22"/>
    <cellStyle name="Currency 3" xfId="34"/>
    <cellStyle name="Emphasis 1" xfId="23"/>
    <cellStyle name="Emphasis 2" xfId="24"/>
    <cellStyle name="Emphasis 3" xfId="25"/>
    <cellStyle name="GreyOrWhite" xfId="26"/>
    <cellStyle name="Hyperlink 2" xfId="27"/>
    <cellStyle name="Normal" xfId="0" builtinId="0"/>
    <cellStyle name="Normal 10" xfId="28"/>
    <cellStyle name="Normal 2" xfId="2"/>
    <cellStyle name="Normal 3" xfId="29"/>
    <cellStyle name="Normal 4" xfId="30"/>
    <cellStyle name="Normal 8" xfId="1"/>
    <cellStyle name="Percent 2" xfId="3"/>
    <cellStyle name="Sheet Title" xfId="31"/>
    <cellStyle name="Yellow" xfId="3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7:G11"/>
  <sheetViews>
    <sheetView tabSelected="1" workbookViewId="0">
      <selection activeCell="B7" sqref="B7"/>
    </sheetView>
  </sheetViews>
  <sheetFormatPr defaultRowHeight="15" x14ac:dyDescent="0.25"/>
  <cols>
    <col min="2" max="2" width="30.140625" customWidth="1"/>
    <col min="3" max="3" width="24.28515625" customWidth="1"/>
    <col min="5" max="6" width="15.85546875" customWidth="1"/>
    <col min="7" max="7" width="16.85546875" customWidth="1"/>
  </cols>
  <sheetData>
    <row r="7" spans="2:7" ht="24" thickBot="1" x14ac:dyDescent="0.4">
      <c r="B7" s="1" t="s">
        <v>0</v>
      </c>
      <c r="C7" s="13">
        <v>6500</v>
      </c>
      <c r="E7" s="3" t="s">
        <v>2</v>
      </c>
      <c r="F7" s="3" t="s">
        <v>3</v>
      </c>
      <c r="G7" s="4" t="s">
        <v>4</v>
      </c>
    </row>
    <row r="8" spans="2:7" ht="23.25" x14ac:dyDescent="0.3">
      <c r="B8" s="2" t="s">
        <v>1</v>
      </c>
      <c r="C8" s="14">
        <v>0</v>
      </c>
      <c r="E8" s="5" t="s">
        <v>12</v>
      </c>
      <c r="F8" s="5" t="s">
        <v>11</v>
      </c>
      <c r="G8" s="9">
        <v>0</v>
      </c>
    </row>
    <row r="9" spans="2:7" ht="18.75" x14ac:dyDescent="0.25">
      <c r="E9" s="6" t="s">
        <v>5</v>
      </c>
      <c r="F9" s="6" t="s">
        <v>6</v>
      </c>
      <c r="G9" s="10">
        <v>2000</v>
      </c>
    </row>
    <row r="10" spans="2:7" ht="18.75" x14ac:dyDescent="0.25">
      <c r="E10" s="7" t="s">
        <v>7</v>
      </c>
      <c r="F10" s="7" t="s">
        <v>8</v>
      </c>
      <c r="G10" s="11">
        <v>4000</v>
      </c>
    </row>
    <row r="11" spans="2:7" ht="18.75" x14ac:dyDescent="0.25">
      <c r="E11" s="8" t="s">
        <v>9</v>
      </c>
      <c r="F11" s="8" t="s">
        <v>10</v>
      </c>
      <c r="G11" s="12">
        <v>6000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0.79998168889431442"/>
  </sheetPr>
  <dimension ref="B2:K23"/>
  <sheetViews>
    <sheetView showGridLines="0" zoomScaleNormal="100" workbookViewId="0">
      <selection activeCell="D13" sqref="D13"/>
    </sheetView>
  </sheetViews>
  <sheetFormatPr defaultRowHeight="15" x14ac:dyDescent="0.2"/>
  <cols>
    <col min="1" max="1" width="4.85546875" style="54" customWidth="1"/>
    <col min="2" max="5" width="19.28515625" style="54" customWidth="1"/>
    <col min="6" max="6" width="10.28515625" style="56" customWidth="1"/>
    <col min="7" max="7" width="16.140625" style="56" customWidth="1"/>
    <col min="8" max="8" width="13.140625" style="56" customWidth="1"/>
    <col min="9" max="9" width="10.28515625" style="56" bestFit="1" customWidth="1"/>
    <col min="10" max="11" width="9.140625" style="56"/>
    <col min="12" max="16384" width="9.140625" style="54"/>
  </cols>
  <sheetData>
    <row r="2" spans="2:5" ht="15.75" x14ac:dyDescent="0.25">
      <c r="B2" s="55"/>
    </row>
    <row r="3" spans="2:5" ht="21.75" customHeight="1" x14ac:dyDescent="0.2">
      <c r="B3" s="67" t="s">
        <v>51</v>
      </c>
      <c r="C3" s="67" t="s">
        <v>52</v>
      </c>
      <c r="D3" s="67"/>
      <c r="E3" s="67" t="s">
        <v>53</v>
      </c>
    </row>
    <row r="4" spans="2:5" ht="21.75" customHeight="1" x14ac:dyDescent="0.2">
      <c r="B4" s="67"/>
      <c r="C4" s="57" t="s">
        <v>54</v>
      </c>
      <c r="D4" s="57" t="s">
        <v>55</v>
      </c>
      <c r="E4" s="67"/>
    </row>
    <row r="5" spans="2:5" ht="21.75" customHeight="1" x14ac:dyDescent="0.2">
      <c r="B5" s="58" t="s">
        <v>56</v>
      </c>
      <c r="C5" s="59">
        <v>1</v>
      </c>
      <c r="D5" s="60">
        <v>500</v>
      </c>
      <c r="E5" s="61">
        <v>3</v>
      </c>
    </row>
    <row r="6" spans="2:5" ht="21.75" customHeight="1" x14ac:dyDescent="0.2">
      <c r="B6" s="58" t="s">
        <v>57</v>
      </c>
      <c r="C6" s="62">
        <v>501</v>
      </c>
      <c r="D6" s="60">
        <v>1200</v>
      </c>
      <c r="E6" s="61">
        <v>2.7</v>
      </c>
    </row>
    <row r="7" spans="2:5" ht="21.75" customHeight="1" x14ac:dyDescent="0.2">
      <c r="B7" s="58" t="s">
        <v>58</v>
      </c>
      <c r="C7" s="62">
        <v>1201</v>
      </c>
      <c r="D7" s="60">
        <v>2000</v>
      </c>
      <c r="E7" s="61">
        <v>2.2999999999999998</v>
      </c>
    </row>
    <row r="8" spans="2:5" ht="21.75" customHeight="1" x14ac:dyDescent="0.2">
      <c r="B8" s="58" t="s">
        <v>59</v>
      </c>
      <c r="C8" s="62">
        <v>2001</v>
      </c>
      <c r="D8" s="63" t="s">
        <v>60</v>
      </c>
      <c r="E8" s="61">
        <v>2</v>
      </c>
    </row>
    <row r="9" spans="2:5" ht="21.75" customHeight="1" x14ac:dyDescent="0.2"/>
    <row r="10" spans="2:5" ht="21.75" customHeight="1" x14ac:dyDescent="0.2">
      <c r="B10" s="57" t="s">
        <v>61</v>
      </c>
      <c r="C10" s="57" t="s">
        <v>62</v>
      </c>
      <c r="D10" s="57" t="s">
        <v>63</v>
      </c>
    </row>
    <row r="11" spans="2:5" ht="21.75" customHeight="1" x14ac:dyDescent="0.2">
      <c r="B11" s="60">
        <v>750</v>
      </c>
      <c r="C11" s="64"/>
      <c r="D11" s="65">
        <f>B11*C11</f>
        <v>0</v>
      </c>
    </row>
    <row r="12" spans="2:5" ht="21.75" customHeight="1" x14ac:dyDescent="0.2">
      <c r="B12" s="60">
        <v>499</v>
      </c>
      <c r="C12" s="64"/>
      <c r="D12" s="65">
        <f>B12*C12</f>
        <v>0</v>
      </c>
    </row>
    <row r="13" spans="2:5" ht="21.75" customHeight="1" x14ac:dyDescent="0.2">
      <c r="B13" s="60">
        <v>1450</v>
      </c>
      <c r="C13" s="64"/>
      <c r="D13" s="65">
        <f>B13*C13</f>
        <v>0</v>
      </c>
    </row>
    <row r="14" spans="2:5" ht="21.75" customHeight="1" x14ac:dyDescent="0.2">
      <c r="B14" s="60">
        <v>2500</v>
      </c>
      <c r="C14" s="64"/>
      <c r="D14" s="65">
        <f>B14*C14</f>
        <v>0</v>
      </c>
    </row>
    <row r="22" spans="4:4" x14ac:dyDescent="0.2">
      <c r="D22" s="66"/>
    </row>
    <row r="23" spans="4:4" x14ac:dyDescent="0.2">
      <c r="D23" s="66"/>
    </row>
  </sheetData>
  <mergeCells count="3">
    <mergeCell ref="B3:B4"/>
    <mergeCell ref="C3:D3"/>
    <mergeCell ref="E3:E4"/>
  </mergeCells>
  <conditionalFormatting sqref="E19">
    <cfRule type="iconSet" priority="1">
      <iconSet iconSet="3Arrows">
        <cfvo type="percent" val="0"/>
        <cfvo type="percent" val="33"/>
        <cfvo type="percent" val="67"/>
      </iconSet>
    </cfRule>
  </conditionalFormatting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B1:N32"/>
  <sheetViews>
    <sheetView topLeftCell="A4" zoomScaleNormal="100" workbookViewId="0">
      <selection activeCell="E8" sqref="E8"/>
    </sheetView>
  </sheetViews>
  <sheetFormatPr defaultRowHeight="12.75" x14ac:dyDescent="0.25"/>
  <cols>
    <col min="1" max="2" width="9.140625" style="16"/>
    <col min="3" max="3" width="11.7109375" style="16" bestFit="1" customWidth="1"/>
    <col min="4" max="4" width="11.85546875" style="16" bestFit="1" customWidth="1"/>
    <col min="5" max="5" width="10.42578125" style="16" customWidth="1"/>
    <col min="6" max="7" width="13.85546875" style="16" customWidth="1"/>
    <col min="8" max="8" width="13.85546875" style="16" bestFit="1" customWidth="1"/>
    <col min="9" max="10" width="9.140625" style="16"/>
    <col min="11" max="11" width="12.140625" style="16" customWidth="1"/>
    <col min="12" max="13" width="11" style="16" customWidth="1"/>
    <col min="14" max="14" width="12.5703125" style="16" customWidth="1"/>
    <col min="15" max="16384" width="9.140625" style="16"/>
  </cols>
  <sheetData>
    <row r="1" spans="2:14" ht="26.25" x14ac:dyDescent="0.4">
      <c r="B1" s="15"/>
    </row>
    <row r="2" spans="2:14" x14ac:dyDescent="0.2">
      <c r="B2" s="17"/>
    </row>
    <row r="3" spans="2:14" x14ac:dyDescent="0.25">
      <c r="B3" s="18"/>
    </row>
    <row r="4" spans="2:14" ht="13.5" thickBot="1" x14ac:dyDescent="0.3">
      <c r="B4" s="18"/>
    </row>
    <row r="5" spans="2:14" ht="45.75" customHeight="1" thickBot="1" x14ac:dyDescent="0.3">
      <c r="B5" s="19" t="s">
        <v>13</v>
      </c>
      <c r="C5" s="20" t="s">
        <v>14</v>
      </c>
      <c r="D5" s="20" t="s">
        <v>15</v>
      </c>
      <c r="E5" s="20" t="s">
        <v>16</v>
      </c>
      <c r="F5" s="20" t="s">
        <v>17</v>
      </c>
      <c r="G5" s="20" t="s">
        <v>18</v>
      </c>
      <c r="H5" s="21" t="s">
        <v>19</v>
      </c>
      <c r="K5" s="22" t="s">
        <v>20</v>
      </c>
      <c r="L5" s="23"/>
      <c r="M5" s="23"/>
      <c r="N5" s="24"/>
    </row>
    <row r="6" spans="2:14" ht="18.75" customHeight="1" x14ac:dyDescent="0.25">
      <c r="B6" s="25">
        <v>1</v>
      </c>
      <c r="C6" s="26" t="s">
        <v>21</v>
      </c>
      <c r="D6" s="27">
        <v>65000</v>
      </c>
      <c r="E6" s="28">
        <v>28000</v>
      </c>
      <c r="F6" s="29"/>
      <c r="G6" s="30"/>
      <c r="H6" s="31">
        <f>SUM(MIN(F6:G6),E6)</f>
        <v>28000</v>
      </c>
      <c r="K6" s="32" t="s">
        <v>22</v>
      </c>
      <c r="L6" s="33"/>
      <c r="M6" s="33"/>
      <c r="N6" s="34"/>
    </row>
    <row r="7" spans="2:14" ht="18.75" customHeight="1" x14ac:dyDescent="0.25">
      <c r="B7" s="25">
        <v>2</v>
      </c>
      <c r="C7" s="26" t="s">
        <v>23</v>
      </c>
      <c r="D7" s="27">
        <v>48268</v>
      </c>
      <c r="E7" s="28">
        <v>19000</v>
      </c>
      <c r="F7" s="29"/>
      <c r="G7" s="30"/>
      <c r="H7" s="31">
        <f t="shared" ref="H7:H30" si="0">SUM(MIN(F7:G7),E7)</f>
        <v>19000</v>
      </c>
    </row>
    <row r="8" spans="2:14" ht="18.75" customHeight="1" thickBot="1" x14ac:dyDescent="0.3">
      <c r="B8" s="25">
        <v>3</v>
      </c>
      <c r="C8" s="26" t="s">
        <v>24</v>
      </c>
      <c r="D8" s="27">
        <v>46103</v>
      </c>
      <c r="E8" s="28">
        <v>17000</v>
      </c>
      <c r="F8" s="29"/>
      <c r="G8" s="30"/>
      <c r="H8" s="31">
        <f t="shared" si="0"/>
        <v>17000</v>
      </c>
    </row>
    <row r="9" spans="2:14" ht="18.75" customHeight="1" thickBot="1" x14ac:dyDescent="0.3">
      <c r="B9" s="25">
        <v>4</v>
      </c>
      <c r="C9" s="26" t="s">
        <v>25</v>
      </c>
      <c r="D9" s="27">
        <v>68579</v>
      </c>
      <c r="E9" s="28">
        <v>29000</v>
      </c>
      <c r="F9" s="29"/>
      <c r="G9" s="30"/>
      <c r="H9" s="31">
        <f t="shared" si="0"/>
        <v>29000</v>
      </c>
      <c r="K9" s="68" t="s">
        <v>26</v>
      </c>
      <c r="L9" s="68"/>
      <c r="M9" s="68"/>
      <c r="N9" s="68"/>
    </row>
    <row r="10" spans="2:14" ht="18.75" customHeight="1" x14ac:dyDescent="0.25">
      <c r="B10" s="25">
        <v>5</v>
      </c>
      <c r="C10" s="26" t="s">
        <v>27</v>
      </c>
      <c r="D10" s="27">
        <v>35000</v>
      </c>
      <c r="E10" s="28">
        <v>27000</v>
      </c>
      <c r="F10" s="29"/>
      <c r="G10" s="30"/>
      <c r="H10" s="31">
        <f t="shared" si="0"/>
        <v>27000</v>
      </c>
      <c r="K10" s="35">
        <v>1</v>
      </c>
      <c r="L10" s="36" t="s">
        <v>5</v>
      </c>
      <c r="M10" s="36" t="s">
        <v>6</v>
      </c>
      <c r="N10" s="37">
        <v>2000</v>
      </c>
    </row>
    <row r="11" spans="2:14" ht="18.75" customHeight="1" x14ac:dyDescent="0.25">
      <c r="B11" s="25">
        <v>6</v>
      </c>
      <c r="C11" s="26" t="s">
        <v>28</v>
      </c>
      <c r="D11" s="27">
        <v>50863</v>
      </c>
      <c r="E11" s="28">
        <v>28000</v>
      </c>
      <c r="F11" s="29"/>
      <c r="G11" s="30"/>
      <c r="H11" s="31">
        <f t="shared" si="0"/>
        <v>28000</v>
      </c>
      <c r="K11" s="35">
        <v>2</v>
      </c>
      <c r="L11" s="36" t="s">
        <v>7</v>
      </c>
      <c r="M11" s="36" t="s">
        <v>8</v>
      </c>
      <c r="N11" s="37">
        <v>4000</v>
      </c>
    </row>
    <row r="12" spans="2:14" ht="18.75" customHeight="1" x14ac:dyDescent="0.25">
      <c r="B12" s="25">
        <v>7</v>
      </c>
      <c r="C12" s="26" t="s">
        <v>29</v>
      </c>
      <c r="D12" s="27">
        <v>68590</v>
      </c>
      <c r="E12" s="28">
        <v>17000</v>
      </c>
      <c r="F12" s="29"/>
      <c r="G12" s="30"/>
      <c r="H12" s="31">
        <f t="shared" si="0"/>
        <v>17000</v>
      </c>
      <c r="K12" s="38">
        <v>3</v>
      </c>
      <c r="L12" s="39" t="s">
        <v>9</v>
      </c>
      <c r="M12" s="39" t="s">
        <v>30</v>
      </c>
      <c r="N12" s="40">
        <v>6000</v>
      </c>
    </row>
    <row r="13" spans="2:14" ht="18.75" customHeight="1" thickBot="1" x14ac:dyDescent="0.3">
      <c r="B13" s="25">
        <v>8</v>
      </c>
      <c r="C13" s="26" t="s">
        <v>31</v>
      </c>
      <c r="D13" s="27">
        <v>67549</v>
      </c>
      <c r="E13" s="28">
        <v>20000</v>
      </c>
      <c r="F13" s="29"/>
      <c r="G13" s="30"/>
      <c r="H13" s="31">
        <f t="shared" si="0"/>
        <v>20000</v>
      </c>
    </row>
    <row r="14" spans="2:14" ht="18.75" customHeight="1" thickBot="1" x14ac:dyDescent="0.3">
      <c r="B14" s="25">
        <v>9</v>
      </c>
      <c r="C14" s="26" t="s">
        <v>32</v>
      </c>
      <c r="D14" s="27">
        <v>61364</v>
      </c>
      <c r="E14" s="28">
        <v>20000</v>
      </c>
      <c r="F14" s="29"/>
      <c r="G14" s="30"/>
      <c r="H14" s="31">
        <f t="shared" si="0"/>
        <v>20000</v>
      </c>
      <c r="K14" s="68" t="s">
        <v>33</v>
      </c>
      <c r="L14" s="68"/>
      <c r="M14" s="68"/>
      <c r="N14" s="68"/>
    </row>
    <row r="15" spans="2:14" ht="18.75" customHeight="1" x14ac:dyDescent="0.25">
      <c r="B15" s="25">
        <v>10</v>
      </c>
      <c r="C15" s="26" t="s">
        <v>34</v>
      </c>
      <c r="D15" s="27">
        <v>68785</v>
      </c>
      <c r="E15" s="28">
        <v>30000</v>
      </c>
      <c r="F15" s="29"/>
      <c r="G15" s="30"/>
      <c r="H15" s="31">
        <f t="shared" si="0"/>
        <v>30000</v>
      </c>
      <c r="K15" s="35">
        <v>1</v>
      </c>
      <c r="L15" s="36" t="s">
        <v>5</v>
      </c>
      <c r="M15" s="36" t="s">
        <v>6</v>
      </c>
      <c r="N15" s="41">
        <v>0.05</v>
      </c>
    </row>
    <row r="16" spans="2:14" ht="18.75" customHeight="1" x14ac:dyDescent="0.25">
      <c r="B16" s="25">
        <v>11</v>
      </c>
      <c r="C16" s="26" t="s">
        <v>35</v>
      </c>
      <c r="D16" s="27">
        <v>63490</v>
      </c>
      <c r="E16" s="28">
        <v>20000</v>
      </c>
      <c r="F16" s="29"/>
      <c r="G16" s="30"/>
      <c r="H16" s="31">
        <f t="shared" si="0"/>
        <v>20000</v>
      </c>
      <c r="K16" s="35">
        <v>2</v>
      </c>
      <c r="L16" s="36" t="s">
        <v>7</v>
      </c>
      <c r="M16" s="36" t="s">
        <v>8</v>
      </c>
      <c r="N16" s="41">
        <v>0.06</v>
      </c>
    </row>
    <row r="17" spans="2:14" ht="18.75" customHeight="1" x14ac:dyDescent="0.25">
      <c r="B17" s="25">
        <v>12</v>
      </c>
      <c r="C17" s="26" t="s">
        <v>36</v>
      </c>
      <c r="D17" s="27">
        <v>56300</v>
      </c>
      <c r="E17" s="28">
        <v>22000</v>
      </c>
      <c r="F17" s="29"/>
      <c r="G17" s="30"/>
      <c r="H17" s="31">
        <f t="shared" si="0"/>
        <v>22000</v>
      </c>
      <c r="K17" s="38">
        <v>3</v>
      </c>
      <c r="L17" s="39" t="s">
        <v>9</v>
      </c>
      <c r="M17" s="39" t="s">
        <v>30</v>
      </c>
      <c r="N17" s="42">
        <v>7.0000000000000007E-2</v>
      </c>
    </row>
    <row r="18" spans="2:14" ht="18.75" customHeight="1" x14ac:dyDescent="0.25">
      <c r="B18" s="25">
        <v>13</v>
      </c>
      <c r="C18" s="26" t="s">
        <v>37</v>
      </c>
      <c r="D18" s="27">
        <v>45445</v>
      </c>
      <c r="E18" s="28">
        <v>23000</v>
      </c>
      <c r="F18" s="29"/>
      <c r="G18" s="30"/>
      <c r="H18" s="31">
        <f t="shared" si="0"/>
        <v>23000</v>
      </c>
    </row>
    <row r="19" spans="2:14" ht="18.75" customHeight="1" x14ac:dyDescent="0.25">
      <c r="B19" s="25">
        <v>14</v>
      </c>
      <c r="C19" s="26" t="s">
        <v>38</v>
      </c>
      <c r="D19" s="27">
        <v>50501</v>
      </c>
      <c r="E19" s="28">
        <v>19000</v>
      </c>
      <c r="F19" s="29"/>
      <c r="G19" s="30"/>
      <c r="H19" s="31">
        <f t="shared" si="0"/>
        <v>19000</v>
      </c>
    </row>
    <row r="20" spans="2:14" ht="18.75" customHeight="1" x14ac:dyDescent="0.25">
      <c r="B20" s="25">
        <v>15</v>
      </c>
      <c r="C20" s="26" t="s">
        <v>39</v>
      </c>
      <c r="D20" s="27">
        <v>69033</v>
      </c>
      <c r="E20" s="28">
        <v>29000</v>
      </c>
      <c r="F20" s="29"/>
      <c r="G20" s="30"/>
      <c r="H20" s="31">
        <f t="shared" si="0"/>
        <v>29000</v>
      </c>
    </row>
    <row r="21" spans="2:14" ht="18.75" customHeight="1" x14ac:dyDescent="0.25">
      <c r="B21" s="25">
        <v>16</v>
      </c>
      <c r="C21" s="26" t="s">
        <v>40</v>
      </c>
      <c r="D21" s="27">
        <v>67406</v>
      </c>
      <c r="E21" s="28">
        <v>30000</v>
      </c>
      <c r="F21" s="29"/>
      <c r="G21" s="30"/>
      <c r="H21" s="31">
        <f t="shared" si="0"/>
        <v>30000</v>
      </c>
    </row>
    <row r="22" spans="2:14" ht="18.75" customHeight="1" x14ac:dyDescent="0.25">
      <c r="B22" s="25">
        <v>17</v>
      </c>
      <c r="C22" s="26" t="s">
        <v>41</v>
      </c>
      <c r="D22" s="27">
        <v>58063</v>
      </c>
      <c r="E22" s="28">
        <v>29000</v>
      </c>
      <c r="F22" s="29"/>
      <c r="G22" s="30"/>
      <c r="H22" s="31">
        <f t="shared" si="0"/>
        <v>29000</v>
      </c>
    </row>
    <row r="23" spans="2:14" ht="18.75" customHeight="1" x14ac:dyDescent="0.25">
      <c r="B23" s="25">
        <v>18</v>
      </c>
      <c r="C23" s="26" t="s">
        <v>42</v>
      </c>
      <c r="D23" s="27">
        <v>56379</v>
      </c>
      <c r="E23" s="28">
        <v>25000</v>
      </c>
      <c r="F23" s="29"/>
      <c r="G23" s="30"/>
      <c r="H23" s="31">
        <f t="shared" si="0"/>
        <v>25000</v>
      </c>
    </row>
    <row r="24" spans="2:14" ht="18.75" customHeight="1" x14ac:dyDescent="0.25">
      <c r="B24" s="25">
        <v>19</v>
      </c>
      <c r="C24" s="26" t="s">
        <v>43</v>
      </c>
      <c r="D24" s="27">
        <v>67573</v>
      </c>
      <c r="E24" s="28">
        <v>23000</v>
      </c>
      <c r="F24" s="29"/>
      <c r="G24" s="30"/>
      <c r="H24" s="31">
        <f t="shared" si="0"/>
        <v>23000</v>
      </c>
    </row>
    <row r="25" spans="2:14" ht="18.75" customHeight="1" x14ac:dyDescent="0.25">
      <c r="B25" s="25">
        <v>20</v>
      </c>
      <c r="C25" s="26" t="s">
        <v>44</v>
      </c>
      <c r="D25" s="27">
        <v>47584</v>
      </c>
      <c r="E25" s="28">
        <v>27000</v>
      </c>
      <c r="F25" s="29"/>
      <c r="G25" s="30"/>
      <c r="H25" s="31">
        <f t="shared" si="0"/>
        <v>27000</v>
      </c>
    </row>
    <row r="26" spans="2:14" ht="18.75" customHeight="1" x14ac:dyDescent="0.25">
      <c r="B26" s="25">
        <v>21</v>
      </c>
      <c r="C26" s="26" t="s">
        <v>45</v>
      </c>
      <c r="D26" s="27">
        <v>64949</v>
      </c>
      <c r="E26" s="28">
        <v>19000</v>
      </c>
      <c r="F26" s="29"/>
      <c r="G26" s="30"/>
      <c r="H26" s="31">
        <f t="shared" si="0"/>
        <v>19000</v>
      </c>
    </row>
    <row r="27" spans="2:14" ht="18.75" customHeight="1" x14ac:dyDescent="0.25">
      <c r="B27" s="25">
        <v>22</v>
      </c>
      <c r="C27" s="26" t="s">
        <v>46</v>
      </c>
      <c r="D27" s="27">
        <v>39784</v>
      </c>
      <c r="E27" s="28">
        <v>19000</v>
      </c>
      <c r="F27" s="29"/>
      <c r="G27" s="30"/>
      <c r="H27" s="31">
        <f t="shared" si="0"/>
        <v>19000</v>
      </c>
    </row>
    <row r="28" spans="2:14" ht="18.75" customHeight="1" x14ac:dyDescent="0.25">
      <c r="B28" s="25">
        <v>23</v>
      </c>
      <c r="C28" s="26" t="s">
        <v>47</v>
      </c>
      <c r="D28" s="27">
        <v>55278</v>
      </c>
      <c r="E28" s="28">
        <v>30000</v>
      </c>
      <c r="F28" s="29"/>
      <c r="G28" s="30"/>
      <c r="H28" s="31">
        <f t="shared" si="0"/>
        <v>30000</v>
      </c>
    </row>
    <row r="29" spans="2:14" ht="18.75" customHeight="1" x14ac:dyDescent="0.25">
      <c r="B29" s="25">
        <v>24</v>
      </c>
      <c r="C29" s="26" t="s">
        <v>48</v>
      </c>
      <c r="D29" s="27">
        <v>62166</v>
      </c>
      <c r="E29" s="28">
        <v>16000</v>
      </c>
      <c r="F29" s="29"/>
      <c r="G29" s="30"/>
      <c r="H29" s="31">
        <f t="shared" si="0"/>
        <v>16000</v>
      </c>
    </row>
    <row r="30" spans="2:14" ht="18.75" customHeight="1" thickBot="1" x14ac:dyDescent="0.3">
      <c r="B30" s="43">
        <v>25</v>
      </c>
      <c r="C30" s="44" t="s">
        <v>49</v>
      </c>
      <c r="D30" s="45">
        <v>67789</v>
      </c>
      <c r="E30" s="46">
        <v>26000</v>
      </c>
      <c r="F30" s="29"/>
      <c r="G30" s="30"/>
      <c r="H30" s="31">
        <f t="shared" si="0"/>
        <v>26000</v>
      </c>
    </row>
    <row r="31" spans="2:14" ht="18.75" customHeight="1" x14ac:dyDescent="0.25"/>
    <row r="32" spans="2:14" ht="13.5" thickBot="1" x14ac:dyDescent="0.3">
      <c r="B32" s="47" t="s">
        <v>50</v>
      </c>
      <c r="C32" s="48"/>
      <c r="D32" s="49">
        <f>SUM(D6:D31)</f>
        <v>1451841</v>
      </c>
      <c r="E32" s="49">
        <f>SUM(E6:E31)</f>
        <v>592000</v>
      </c>
      <c r="F32" s="50"/>
      <c r="G32" s="50"/>
      <c r="H32" s="51"/>
      <c r="I32" s="52"/>
      <c r="J32" s="53"/>
    </row>
  </sheetData>
  <mergeCells count="2">
    <mergeCell ref="K9:N9"/>
    <mergeCell ref="K14:N14"/>
  </mergeCell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G84"/>
  <sheetViews>
    <sheetView zoomScale="90" zoomScaleNormal="90" workbookViewId="0">
      <selection activeCell="A4" sqref="A4"/>
    </sheetView>
  </sheetViews>
  <sheetFormatPr defaultRowHeight="15" x14ac:dyDescent="0.25"/>
  <cols>
    <col min="1" max="1" width="22.42578125" style="69" customWidth="1"/>
    <col min="2" max="2" width="20" style="69" customWidth="1"/>
    <col min="3" max="6" width="11.28515625" style="70" customWidth="1"/>
    <col min="7" max="7" width="9.85546875" style="70" customWidth="1"/>
    <col min="8" max="11" width="11.28515625" style="70" customWidth="1"/>
    <col min="12" max="12" width="9.85546875" style="70" customWidth="1"/>
    <col min="13" max="16" width="11.28515625" style="70" customWidth="1"/>
    <col min="17" max="17" width="9.85546875" style="70" customWidth="1"/>
    <col min="18" max="21" width="11.28515625" style="70" customWidth="1"/>
    <col min="22" max="22" width="9.85546875" style="70" customWidth="1"/>
    <col min="23" max="24" width="11.28515625" style="70" customWidth="1"/>
    <col min="25" max="25" width="12.140625" style="70" customWidth="1"/>
    <col min="26" max="26" width="11.28515625" style="70" customWidth="1"/>
    <col min="27" max="27" width="9.85546875" style="70" customWidth="1"/>
    <col min="28" max="29" width="11.28515625" style="70" customWidth="1"/>
    <col min="30" max="30" width="12.140625" style="70" customWidth="1"/>
    <col min="31" max="31" width="11.28515625" style="70" customWidth="1"/>
    <col min="32" max="32" width="9.85546875" style="70" customWidth="1"/>
    <col min="33" max="33" width="12.28515625" customWidth="1"/>
    <col min="34" max="16384" width="9.140625" style="70"/>
  </cols>
  <sheetData>
    <row r="1" spans="1:33" ht="15.75" x14ac:dyDescent="0.25">
      <c r="A1" s="93" t="s">
        <v>117</v>
      </c>
    </row>
    <row r="2" spans="1:33" s="92" customFormat="1" ht="21" customHeight="1" x14ac:dyDescent="0.25">
      <c r="A2" s="94" t="s">
        <v>118</v>
      </c>
      <c r="AG2"/>
    </row>
    <row r="5" spans="1:33" s="77" customFormat="1" x14ac:dyDescent="0.25">
      <c r="A5" s="71" t="s">
        <v>64</v>
      </c>
      <c r="B5" s="72" t="s">
        <v>65</v>
      </c>
      <c r="C5" s="73" t="s">
        <v>66</v>
      </c>
      <c r="D5" s="74"/>
      <c r="E5" s="74"/>
      <c r="F5" s="75"/>
      <c r="G5" s="76"/>
      <c r="H5" s="73" t="s">
        <v>67</v>
      </c>
      <c r="I5" s="74"/>
      <c r="J5" s="74"/>
      <c r="K5" s="75"/>
      <c r="L5" s="76"/>
      <c r="M5" s="73" t="s">
        <v>68</v>
      </c>
      <c r="N5" s="74"/>
      <c r="O5" s="74"/>
      <c r="P5" s="75"/>
      <c r="Q5" s="76"/>
      <c r="R5" s="73" t="s">
        <v>69</v>
      </c>
      <c r="S5" s="74"/>
      <c r="T5" s="74"/>
      <c r="U5" s="75"/>
      <c r="V5" s="76"/>
      <c r="W5" s="73" t="s">
        <v>70</v>
      </c>
      <c r="X5" s="74"/>
      <c r="Y5" s="74"/>
      <c r="Z5" s="75"/>
      <c r="AA5" s="76"/>
      <c r="AB5" s="73" t="s">
        <v>71</v>
      </c>
      <c r="AC5" s="74"/>
      <c r="AD5" s="74"/>
      <c r="AE5" s="75"/>
      <c r="AF5" s="76"/>
      <c r="AG5"/>
    </row>
    <row r="6" spans="1:33" s="81" customFormat="1" x14ac:dyDescent="0.25">
      <c r="A6" s="78"/>
      <c r="B6" s="79"/>
      <c r="C6" s="80" t="s">
        <v>72</v>
      </c>
      <c r="D6" s="80" t="s">
        <v>73</v>
      </c>
      <c r="E6" s="80" t="s">
        <v>74</v>
      </c>
      <c r="F6" s="80" t="s">
        <v>75</v>
      </c>
      <c r="G6" s="80" t="s">
        <v>76</v>
      </c>
      <c r="H6" s="80" t="s">
        <v>72</v>
      </c>
      <c r="I6" s="80" t="s">
        <v>73</v>
      </c>
      <c r="J6" s="80" t="s">
        <v>74</v>
      </c>
      <c r="K6" s="80" t="s">
        <v>75</v>
      </c>
      <c r="L6" s="80" t="s">
        <v>77</v>
      </c>
      <c r="M6" s="80" t="s">
        <v>72</v>
      </c>
      <c r="N6" s="80" t="s">
        <v>73</v>
      </c>
      <c r="O6" s="80" t="s">
        <v>74</v>
      </c>
      <c r="P6" s="80" t="s">
        <v>75</v>
      </c>
      <c r="Q6" s="80" t="s">
        <v>78</v>
      </c>
      <c r="R6" s="80" t="s">
        <v>72</v>
      </c>
      <c r="S6" s="80" t="s">
        <v>73</v>
      </c>
      <c r="T6" s="80" t="s">
        <v>74</v>
      </c>
      <c r="U6" s="80" t="s">
        <v>75</v>
      </c>
      <c r="V6" s="80" t="s">
        <v>79</v>
      </c>
      <c r="W6" s="80" t="s">
        <v>72</v>
      </c>
      <c r="X6" s="80" t="s">
        <v>73</v>
      </c>
      <c r="Y6" s="80" t="s">
        <v>74</v>
      </c>
      <c r="Z6" s="80" t="s">
        <v>75</v>
      </c>
      <c r="AA6" s="80" t="s">
        <v>80</v>
      </c>
      <c r="AB6" s="80" t="s">
        <v>72</v>
      </c>
      <c r="AC6" s="80" t="s">
        <v>73</v>
      </c>
      <c r="AD6" s="80" t="s">
        <v>74</v>
      </c>
      <c r="AE6" s="80" t="s">
        <v>75</v>
      </c>
      <c r="AF6" s="80" t="s">
        <v>81</v>
      </c>
      <c r="AG6"/>
    </row>
    <row r="7" spans="1:33" x14ac:dyDescent="0.25">
      <c r="A7" s="82" t="s">
        <v>82</v>
      </c>
      <c r="B7" s="83" t="s">
        <v>83</v>
      </c>
      <c r="C7" s="84">
        <v>43409</v>
      </c>
      <c r="D7" s="84">
        <v>12429</v>
      </c>
      <c r="E7" s="84">
        <v>45978</v>
      </c>
      <c r="F7" s="84">
        <v>35716</v>
      </c>
      <c r="G7" s="85">
        <f>SUM(C7:F7)</f>
        <v>137532</v>
      </c>
      <c r="H7" s="84">
        <v>16457</v>
      </c>
      <c r="I7" s="84">
        <v>41330</v>
      </c>
      <c r="J7" s="84">
        <v>12892</v>
      </c>
      <c r="K7" s="84">
        <v>16101</v>
      </c>
      <c r="L7" s="85">
        <f>SUM(H7:K7)</f>
        <v>86780</v>
      </c>
      <c r="M7" s="84">
        <v>32107</v>
      </c>
      <c r="N7" s="84">
        <v>25380</v>
      </c>
      <c r="O7" s="84">
        <v>40320</v>
      </c>
      <c r="P7" s="84">
        <v>25166</v>
      </c>
      <c r="Q7" s="85">
        <f>SUM(M7:P7)</f>
        <v>122973</v>
      </c>
      <c r="R7" s="84">
        <v>26139</v>
      </c>
      <c r="S7" s="84">
        <v>8718</v>
      </c>
      <c r="T7" s="84">
        <v>30324</v>
      </c>
      <c r="U7" s="84">
        <v>48212</v>
      </c>
      <c r="V7" s="85">
        <f>SUM(R7:U7)</f>
        <v>113393</v>
      </c>
      <c r="W7" s="84">
        <v>19279</v>
      </c>
      <c r="X7" s="84">
        <v>45038</v>
      </c>
      <c r="Y7" s="84">
        <v>18392</v>
      </c>
      <c r="Z7" s="84">
        <v>8360</v>
      </c>
      <c r="AA7" s="85">
        <f>SUM(W7:Z7)</f>
        <v>91069</v>
      </c>
      <c r="AB7" s="84">
        <v>10360</v>
      </c>
      <c r="AC7" s="84">
        <v>43440</v>
      </c>
      <c r="AD7" s="84">
        <v>2904</v>
      </c>
      <c r="AE7" s="84">
        <v>47356</v>
      </c>
      <c r="AF7" s="85">
        <f>SUM(AB7:AE7)</f>
        <v>104060</v>
      </c>
    </row>
    <row r="8" spans="1:33" x14ac:dyDescent="0.25">
      <c r="A8" s="82" t="s">
        <v>82</v>
      </c>
      <c r="B8" s="83" t="s">
        <v>84</v>
      </c>
      <c r="C8" s="84">
        <v>11887</v>
      </c>
      <c r="D8" s="84">
        <v>16706</v>
      </c>
      <c r="E8" s="84">
        <v>9359</v>
      </c>
      <c r="F8" s="84">
        <v>18971</v>
      </c>
      <c r="G8" s="85">
        <f>SUM(C8:F8)</f>
        <v>56923</v>
      </c>
      <c r="H8" s="84">
        <v>6163</v>
      </c>
      <c r="I8" s="84">
        <v>38381</v>
      </c>
      <c r="J8" s="84">
        <v>24226</v>
      </c>
      <c r="K8" s="84">
        <v>25625</v>
      </c>
      <c r="L8" s="85">
        <f>SUM(H8:K8)</f>
        <v>94395</v>
      </c>
      <c r="M8" s="84">
        <v>2101</v>
      </c>
      <c r="N8" s="84">
        <v>31597</v>
      </c>
      <c r="O8" s="84">
        <v>41245</v>
      </c>
      <c r="P8" s="84">
        <v>47929</v>
      </c>
      <c r="Q8" s="85">
        <f>SUM(M8:P8)</f>
        <v>122872</v>
      </c>
      <c r="R8" s="84">
        <v>12746</v>
      </c>
      <c r="S8" s="84">
        <v>18138</v>
      </c>
      <c r="T8" s="84">
        <v>17395</v>
      </c>
      <c r="U8" s="84">
        <v>28067</v>
      </c>
      <c r="V8" s="85">
        <f>SUM(R8:U8)</f>
        <v>76346</v>
      </c>
      <c r="W8" s="84">
        <v>9798</v>
      </c>
      <c r="X8" s="84">
        <v>2717</v>
      </c>
      <c r="Y8" s="84">
        <v>45249</v>
      </c>
      <c r="Z8" s="84">
        <v>15195</v>
      </c>
      <c r="AA8" s="85">
        <f>SUM(W8:Z8)</f>
        <v>72959</v>
      </c>
      <c r="AB8" s="84">
        <v>26067</v>
      </c>
      <c r="AC8" s="84">
        <v>24440</v>
      </c>
      <c r="AD8" s="84">
        <v>32364</v>
      </c>
      <c r="AE8" s="84">
        <v>10642</v>
      </c>
      <c r="AF8" s="85">
        <f>SUM(AB8:AE8)</f>
        <v>93513</v>
      </c>
    </row>
    <row r="9" spans="1:33" x14ac:dyDescent="0.25">
      <c r="A9" s="82" t="s">
        <v>82</v>
      </c>
      <c r="B9" s="83" t="s">
        <v>85</v>
      </c>
      <c r="C9" s="84">
        <v>44408</v>
      </c>
      <c r="D9" s="84">
        <v>43413</v>
      </c>
      <c r="E9" s="84">
        <v>30834</v>
      </c>
      <c r="F9" s="84">
        <v>30692</v>
      </c>
      <c r="G9" s="85">
        <f>SUM(C9:F9)</f>
        <v>149347</v>
      </c>
      <c r="H9" s="84">
        <v>33274</v>
      </c>
      <c r="I9" s="84">
        <v>3459</v>
      </c>
      <c r="J9" s="84">
        <v>46244</v>
      </c>
      <c r="K9" s="84">
        <v>13309</v>
      </c>
      <c r="L9" s="85">
        <f>SUM(H9:K9)</f>
        <v>96286</v>
      </c>
      <c r="M9" s="84">
        <v>4937</v>
      </c>
      <c r="N9" s="84">
        <v>26751</v>
      </c>
      <c r="O9" s="84">
        <v>36242</v>
      </c>
      <c r="P9" s="84">
        <v>25934</v>
      </c>
      <c r="Q9" s="85">
        <f>SUM(M9:P9)</f>
        <v>93864</v>
      </c>
      <c r="R9" s="84">
        <v>29941</v>
      </c>
      <c r="S9" s="84">
        <v>47326</v>
      </c>
      <c r="T9" s="84">
        <v>33190</v>
      </c>
      <c r="U9" s="84">
        <v>8988</v>
      </c>
      <c r="V9" s="85">
        <f>SUM(R9:U9)</f>
        <v>119445</v>
      </c>
      <c r="W9" s="84">
        <v>6370</v>
      </c>
      <c r="X9" s="84">
        <v>28350</v>
      </c>
      <c r="Y9" s="84">
        <v>13839</v>
      </c>
      <c r="Z9" s="84">
        <v>36314</v>
      </c>
      <c r="AA9" s="85">
        <f>SUM(W9:Z9)</f>
        <v>84873</v>
      </c>
      <c r="AB9" s="84">
        <v>22533</v>
      </c>
      <c r="AC9" s="84">
        <v>43838</v>
      </c>
      <c r="AD9" s="84">
        <v>34833</v>
      </c>
      <c r="AE9" s="84">
        <v>39894</v>
      </c>
      <c r="AF9" s="85">
        <f>SUM(AB9:AE9)</f>
        <v>141098</v>
      </c>
    </row>
    <row r="10" spans="1:33" x14ac:dyDescent="0.25">
      <c r="A10" s="82" t="s">
        <v>82</v>
      </c>
      <c r="B10" s="83" t="s">
        <v>86</v>
      </c>
      <c r="C10" s="84">
        <v>14236</v>
      </c>
      <c r="D10" s="84">
        <v>42968</v>
      </c>
      <c r="E10" s="84">
        <v>30782</v>
      </c>
      <c r="F10" s="84">
        <v>32978</v>
      </c>
      <c r="G10" s="85">
        <f>SUM(C10:F10)</f>
        <v>120964</v>
      </c>
      <c r="H10" s="84">
        <v>28854</v>
      </c>
      <c r="I10" s="84">
        <v>45653</v>
      </c>
      <c r="J10" s="84">
        <v>11514</v>
      </c>
      <c r="K10" s="84">
        <v>43358</v>
      </c>
      <c r="L10" s="85">
        <f>SUM(H10:K10)</f>
        <v>129379</v>
      </c>
      <c r="M10" s="84">
        <v>27502</v>
      </c>
      <c r="N10" s="84">
        <v>4349</v>
      </c>
      <c r="O10" s="84">
        <v>46515</v>
      </c>
      <c r="P10" s="84">
        <v>38905</v>
      </c>
      <c r="Q10" s="85">
        <f>SUM(M10:P10)</f>
        <v>117271</v>
      </c>
      <c r="R10" s="84">
        <v>19821</v>
      </c>
      <c r="S10" s="84">
        <v>29886</v>
      </c>
      <c r="T10" s="84">
        <v>48949</v>
      </c>
      <c r="U10" s="84">
        <v>24331</v>
      </c>
      <c r="V10" s="85">
        <f>SUM(R10:U10)</f>
        <v>122987</v>
      </c>
      <c r="W10" s="84">
        <v>23038</v>
      </c>
      <c r="X10" s="84">
        <v>22125</v>
      </c>
      <c r="Y10" s="84">
        <v>22279</v>
      </c>
      <c r="Z10" s="84">
        <v>14311</v>
      </c>
      <c r="AA10" s="85">
        <f>SUM(W10:Z10)</f>
        <v>81753</v>
      </c>
      <c r="AB10" s="84">
        <v>33733</v>
      </c>
      <c r="AC10" s="84">
        <v>14806</v>
      </c>
      <c r="AD10" s="84">
        <v>33070</v>
      </c>
      <c r="AE10" s="84">
        <v>2317</v>
      </c>
      <c r="AF10" s="85">
        <f>SUM(AB10:AE10)</f>
        <v>83926</v>
      </c>
    </row>
    <row r="11" spans="1:33" x14ac:dyDescent="0.25">
      <c r="A11" s="86" t="s">
        <v>87</v>
      </c>
      <c r="B11" s="87"/>
      <c r="C11" s="88">
        <f t="shared" ref="C11:AF11" si="0">SUM(C7:C10)</f>
        <v>113940</v>
      </c>
      <c r="D11" s="88">
        <f t="shared" si="0"/>
        <v>115516</v>
      </c>
      <c r="E11" s="88">
        <f t="shared" si="0"/>
        <v>116953</v>
      </c>
      <c r="F11" s="88">
        <f t="shared" si="0"/>
        <v>118357</v>
      </c>
      <c r="G11" s="89">
        <f t="shared" si="0"/>
        <v>464766</v>
      </c>
      <c r="H11" s="88">
        <f t="shared" si="0"/>
        <v>84748</v>
      </c>
      <c r="I11" s="88">
        <f t="shared" si="0"/>
        <v>128823</v>
      </c>
      <c r="J11" s="88">
        <f t="shared" si="0"/>
        <v>94876</v>
      </c>
      <c r="K11" s="88">
        <f t="shared" si="0"/>
        <v>98393</v>
      </c>
      <c r="L11" s="89">
        <f t="shared" si="0"/>
        <v>406840</v>
      </c>
      <c r="M11" s="88">
        <f t="shared" si="0"/>
        <v>66647</v>
      </c>
      <c r="N11" s="88">
        <f t="shared" si="0"/>
        <v>88077</v>
      </c>
      <c r="O11" s="88">
        <f t="shared" si="0"/>
        <v>164322</v>
      </c>
      <c r="P11" s="88">
        <f t="shared" si="0"/>
        <v>137934</v>
      </c>
      <c r="Q11" s="89">
        <f t="shared" si="0"/>
        <v>456980</v>
      </c>
      <c r="R11" s="88">
        <f t="shared" si="0"/>
        <v>88647</v>
      </c>
      <c r="S11" s="88">
        <f t="shared" si="0"/>
        <v>104068</v>
      </c>
      <c r="T11" s="88">
        <f t="shared" si="0"/>
        <v>129858</v>
      </c>
      <c r="U11" s="88">
        <f t="shared" si="0"/>
        <v>109598</v>
      </c>
      <c r="V11" s="89">
        <f t="shared" si="0"/>
        <v>432171</v>
      </c>
      <c r="W11" s="88">
        <f t="shared" si="0"/>
        <v>58485</v>
      </c>
      <c r="X11" s="88">
        <f t="shared" si="0"/>
        <v>98230</v>
      </c>
      <c r="Y11" s="88">
        <f t="shared" si="0"/>
        <v>99759</v>
      </c>
      <c r="Z11" s="88">
        <f t="shared" si="0"/>
        <v>74180</v>
      </c>
      <c r="AA11" s="89">
        <f t="shared" si="0"/>
        <v>330654</v>
      </c>
      <c r="AB11" s="88">
        <f t="shared" si="0"/>
        <v>92693</v>
      </c>
      <c r="AC11" s="88">
        <f t="shared" si="0"/>
        <v>126524</v>
      </c>
      <c r="AD11" s="88">
        <f t="shared" si="0"/>
        <v>103171</v>
      </c>
      <c r="AE11" s="88">
        <f t="shared" si="0"/>
        <v>100209</v>
      </c>
      <c r="AF11" s="89">
        <f t="shared" si="0"/>
        <v>422597</v>
      </c>
    </row>
    <row r="12" spans="1:33" x14ac:dyDescent="0.25">
      <c r="A12" s="82" t="s">
        <v>88</v>
      </c>
      <c r="B12" s="83" t="s">
        <v>83</v>
      </c>
      <c r="C12" s="84">
        <v>15751</v>
      </c>
      <c r="D12" s="84">
        <v>24765</v>
      </c>
      <c r="E12" s="84">
        <v>45166</v>
      </c>
      <c r="F12" s="84">
        <v>46906</v>
      </c>
      <c r="G12" s="85">
        <f>SUM(C12:F12)</f>
        <v>132588</v>
      </c>
      <c r="H12" s="84">
        <v>24051</v>
      </c>
      <c r="I12" s="84">
        <v>36870</v>
      </c>
      <c r="J12" s="84">
        <v>31793</v>
      </c>
      <c r="K12" s="84">
        <v>3395</v>
      </c>
      <c r="L12" s="85">
        <f>SUM(H12:K12)</f>
        <v>96109</v>
      </c>
      <c r="M12" s="84">
        <v>49428</v>
      </c>
      <c r="N12" s="84">
        <v>39228</v>
      </c>
      <c r="O12" s="84">
        <v>39494</v>
      </c>
      <c r="P12" s="84">
        <v>5940</v>
      </c>
      <c r="Q12" s="85">
        <f>SUM(M12:P12)</f>
        <v>134090</v>
      </c>
      <c r="R12" s="84">
        <v>31366</v>
      </c>
      <c r="S12" s="84">
        <v>45651</v>
      </c>
      <c r="T12" s="84">
        <v>33793</v>
      </c>
      <c r="U12" s="84">
        <v>8643</v>
      </c>
      <c r="V12" s="85">
        <f>SUM(R12:U12)</f>
        <v>119453</v>
      </c>
      <c r="W12" s="84">
        <v>39704</v>
      </c>
      <c r="X12" s="84">
        <v>32210</v>
      </c>
      <c r="Y12" s="84">
        <v>41847</v>
      </c>
      <c r="Z12" s="84">
        <v>49123</v>
      </c>
      <c r="AA12" s="85">
        <f>SUM(W12:Z12)</f>
        <v>162884</v>
      </c>
      <c r="AB12" s="84">
        <v>33585</v>
      </c>
      <c r="AC12" s="84">
        <v>2414</v>
      </c>
      <c r="AD12" s="84">
        <v>1819</v>
      </c>
      <c r="AE12" s="84">
        <v>44483</v>
      </c>
      <c r="AF12" s="85">
        <f>SUM(AB12:AE12)</f>
        <v>82301</v>
      </c>
    </row>
    <row r="13" spans="1:33" x14ac:dyDescent="0.25">
      <c r="A13" s="82" t="s">
        <v>88</v>
      </c>
      <c r="B13" s="83" t="s">
        <v>84</v>
      </c>
      <c r="C13" s="84">
        <v>28257</v>
      </c>
      <c r="D13" s="84">
        <v>39966</v>
      </c>
      <c r="E13" s="84">
        <v>12378</v>
      </c>
      <c r="F13" s="84">
        <v>44784</v>
      </c>
      <c r="G13" s="85">
        <f>SUM(C13:F13)</f>
        <v>125385</v>
      </c>
      <c r="H13" s="84">
        <v>40473</v>
      </c>
      <c r="I13" s="84">
        <v>20637</v>
      </c>
      <c r="J13" s="84">
        <v>35023</v>
      </c>
      <c r="K13" s="84">
        <v>13199</v>
      </c>
      <c r="L13" s="85">
        <f>SUM(H13:K13)</f>
        <v>109332</v>
      </c>
      <c r="M13" s="84">
        <v>27632</v>
      </c>
      <c r="N13" s="84">
        <v>44065</v>
      </c>
      <c r="O13" s="84">
        <v>5824</v>
      </c>
      <c r="P13" s="84">
        <v>15257</v>
      </c>
      <c r="Q13" s="85">
        <f>SUM(M13:P13)</f>
        <v>92778</v>
      </c>
      <c r="R13" s="84">
        <v>6684</v>
      </c>
      <c r="S13" s="84">
        <v>1145</v>
      </c>
      <c r="T13" s="84">
        <v>41781</v>
      </c>
      <c r="U13" s="84">
        <v>11649</v>
      </c>
      <c r="V13" s="85">
        <f>SUM(R13:U13)</f>
        <v>61259</v>
      </c>
      <c r="W13" s="84">
        <v>47456</v>
      </c>
      <c r="X13" s="84">
        <v>30468</v>
      </c>
      <c r="Y13" s="84">
        <v>21602</v>
      </c>
      <c r="Z13" s="84">
        <v>5576</v>
      </c>
      <c r="AA13" s="85">
        <f>SUM(W13:Z13)</f>
        <v>105102</v>
      </c>
      <c r="AB13" s="84">
        <v>39755</v>
      </c>
      <c r="AC13" s="84">
        <v>23439</v>
      </c>
      <c r="AD13" s="84">
        <v>11416</v>
      </c>
      <c r="AE13" s="84">
        <v>24391</v>
      </c>
      <c r="AF13" s="85">
        <f>SUM(AB13:AE13)</f>
        <v>99001</v>
      </c>
    </row>
    <row r="14" spans="1:33" x14ac:dyDescent="0.25">
      <c r="A14" s="82" t="s">
        <v>88</v>
      </c>
      <c r="B14" s="83" t="s">
        <v>85</v>
      </c>
      <c r="C14" s="84">
        <v>5538</v>
      </c>
      <c r="D14" s="84">
        <v>43813</v>
      </c>
      <c r="E14" s="84">
        <v>43800</v>
      </c>
      <c r="F14" s="84">
        <v>46608</v>
      </c>
      <c r="G14" s="85">
        <f>SUM(C14:F14)</f>
        <v>139759</v>
      </c>
      <c r="H14" s="84">
        <v>22915</v>
      </c>
      <c r="I14" s="84">
        <v>47132</v>
      </c>
      <c r="J14" s="84">
        <v>13255</v>
      </c>
      <c r="K14" s="84">
        <v>4906</v>
      </c>
      <c r="L14" s="85">
        <f>SUM(H14:K14)</f>
        <v>88208</v>
      </c>
      <c r="M14" s="84">
        <v>46664</v>
      </c>
      <c r="N14" s="84">
        <v>19757</v>
      </c>
      <c r="O14" s="84">
        <v>32307</v>
      </c>
      <c r="P14" s="84">
        <v>3502</v>
      </c>
      <c r="Q14" s="85">
        <f>SUM(M14:P14)</f>
        <v>102230</v>
      </c>
      <c r="R14" s="84">
        <v>11084</v>
      </c>
      <c r="S14" s="84">
        <v>15370</v>
      </c>
      <c r="T14" s="84">
        <v>6368</v>
      </c>
      <c r="U14" s="84">
        <v>18654</v>
      </c>
      <c r="V14" s="85">
        <f>SUM(R14:U14)</f>
        <v>51476</v>
      </c>
      <c r="W14" s="84">
        <v>42469</v>
      </c>
      <c r="X14" s="84">
        <v>19027</v>
      </c>
      <c r="Y14" s="84">
        <v>17307</v>
      </c>
      <c r="Z14" s="84">
        <v>48634</v>
      </c>
      <c r="AA14" s="85">
        <f>SUM(W14:Z14)</f>
        <v>127437</v>
      </c>
      <c r="AB14" s="84">
        <v>11903</v>
      </c>
      <c r="AC14" s="84">
        <v>5751</v>
      </c>
      <c r="AD14" s="84">
        <v>29522</v>
      </c>
      <c r="AE14" s="84">
        <v>1714</v>
      </c>
      <c r="AF14" s="85">
        <f>SUM(AB14:AE14)</f>
        <v>48890</v>
      </c>
    </row>
    <row r="15" spans="1:33" x14ac:dyDescent="0.25">
      <c r="A15" s="82" t="s">
        <v>88</v>
      </c>
      <c r="B15" s="83" t="s">
        <v>86</v>
      </c>
      <c r="C15" s="84">
        <v>32019</v>
      </c>
      <c r="D15" s="84">
        <v>28055</v>
      </c>
      <c r="E15" s="84">
        <v>49521</v>
      </c>
      <c r="F15" s="84">
        <v>30456</v>
      </c>
      <c r="G15" s="85">
        <f>SUM(C15:F15)</f>
        <v>140051</v>
      </c>
      <c r="H15" s="84">
        <v>21557</v>
      </c>
      <c r="I15" s="84">
        <v>44916</v>
      </c>
      <c r="J15" s="84">
        <v>37692</v>
      </c>
      <c r="K15" s="84">
        <v>9197</v>
      </c>
      <c r="L15" s="85">
        <f>SUM(H15:K15)</f>
        <v>113362</v>
      </c>
      <c r="M15" s="84">
        <v>1017</v>
      </c>
      <c r="N15" s="84">
        <v>43817</v>
      </c>
      <c r="O15" s="84">
        <v>37673</v>
      </c>
      <c r="P15" s="84">
        <v>45934</v>
      </c>
      <c r="Q15" s="85">
        <f>SUM(M15:P15)</f>
        <v>128441</v>
      </c>
      <c r="R15" s="84">
        <v>17403</v>
      </c>
      <c r="S15" s="84">
        <v>12226</v>
      </c>
      <c r="T15" s="84">
        <v>16281</v>
      </c>
      <c r="U15" s="84">
        <v>29297</v>
      </c>
      <c r="V15" s="85">
        <f>SUM(R15:U15)</f>
        <v>75207</v>
      </c>
      <c r="W15" s="84">
        <v>44426</v>
      </c>
      <c r="X15" s="84">
        <v>41060</v>
      </c>
      <c r="Y15" s="84">
        <v>15553</v>
      </c>
      <c r="Z15" s="84">
        <v>45621</v>
      </c>
      <c r="AA15" s="85">
        <f>SUM(W15:Z15)</f>
        <v>146660</v>
      </c>
      <c r="AB15" s="84">
        <v>44418</v>
      </c>
      <c r="AC15" s="84">
        <v>24363</v>
      </c>
      <c r="AD15" s="84">
        <v>15064</v>
      </c>
      <c r="AE15" s="84">
        <v>12218</v>
      </c>
      <c r="AF15" s="85">
        <f>SUM(AB15:AE15)</f>
        <v>96063</v>
      </c>
    </row>
    <row r="16" spans="1:33" x14ac:dyDescent="0.25">
      <c r="A16" s="86" t="s">
        <v>89</v>
      </c>
      <c r="B16" s="87"/>
      <c r="C16" s="88">
        <f t="shared" ref="C16:AF16" si="1">SUM(C12:C15)</f>
        <v>81565</v>
      </c>
      <c r="D16" s="88">
        <f t="shared" si="1"/>
        <v>136599</v>
      </c>
      <c r="E16" s="88">
        <f t="shared" si="1"/>
        <v>150865</v>
      </c>
      <c r="F16" s="88">
        <f t="shared" si="1"/>
        <v>168754</v>
      </c>
      <c r="G16" s="89">
        <f t="shared" si="1"/>
        <v>537783</v>
      </c>
      <c r="H16" s="88">
        <f t="shared" si="1"/>
        <v>108996</v>
      </c>
      <c r="I16" s="88">
        <f t="shared" si="1"/>
        <v>149555</v>
      </c>
      <c r="J16" s="88">
        <f t="shared" si="1"/>
        <v>117763</v>
      </c>
      <c r="K16" s="88">
        <f t="shared" si="1"/>
        <v>30697</v>
      </c>
      <c r="L16" s="89">
        <f t="shared" si="1"/>
        <v>407011</v>
      </c>
      <c r="M16" s="88">
        <f t="shared" si="1"/>
        <v>124741</v>
      </c>
      <c r="N16" s="88">
        <f t="shared" si="1"/>
        <v>146867</v>
      </c>
      <c r="O16" s="88">
        <f t="shared" si="1"/>
        <v>115298</v>
      </c>
      <c r="P16" s="88">
        <f t="shared" si="1"/>
        <v>70633</v>
      </c>
      <c r="Q16" s="89">
        <f t="shared" si="1"/>
        <v>457539</v>
      </c>
      <c r="R16" s="88">
        <f t="shared" si="1"/>
        <v>66537</v>
      </c>
      <c r="S16" s="88">
        <f t="shared" si="1"/>
        <v>74392</v>
      </c>
      <c r="T16" s="88">
        <f t="shared" si="1"/>
        <v>98223</v>
      </c>
      <c r="U16" s="88">
        <f t="shared" si="1"/>
        <v>68243</v>
      </c>
      <c r="V16" s="89">
        <f t="shared" si="1"/>
        <v>307395</v>
      </c>
      <c r="W16" s="88">
        <f t="shared" si="1"/>
        <v>174055</v>
      </c>
      <c r="X16" s="88">
        <f t="shared" si="1"/>
        <v>122765</v>
      </c>
      <c r="Y16" s="88">
        <f t="shared" si="1"/>
        <v>96309</v>
      </c>
      <c r="Z16" s="88">
        <f t="shared" si="1"/>
        <v>148954</v>
      </c>
      <c r="AA16" s="89">
        <f t="shared" si="1"/>
        <v>542083</v>
      </c>
      <c r="AB16" s="88">
        <f t="shared" si="1"/>
        <v>129661</v>
      </c>
      <c r="AC16" s="88">
        <f t="shared" si="1"/>
        <v>55967</v>
      </c>
      <c r="AD16" s="88">
        <f t="shared" si="1"/>
        <v>57821</v>
      </c>
      <c r="AE16" s="88">
        <f t="shared" si="1"/>
        <v>82806</v>
      </c>
      <c r="AF16" s="89">
        <f t="shared" si="1"/>
        <v>326255</v>
      </c>
    </row>
    <row r="17" spans="1:32" x14ac:dyDescent="0.25">
      <c r="A17" s="82" t="s">
        <v>90</v>
      </c>
      <c r="B17" s="83" t="s">
        <v>83</v>
      </c>
      <c r="C17" s="84">
        <v>11740</v>
      </c>
      <c r="D17" s="84">
        <v>3539</v>
      </c>
      <c r="E17" s="84">
        <v>17192</v>
      </c>
      <c r="F17" s="84">
        <v>6205</v>
      </c>
      <c r="G17" s="85">
        <f>SUM(C17:F17)</f>
        <v>38676</v>
      </c>
      <c r="H17" s="84">
        <v>37597</v>
      </c>
      <c r="I17" s="84">
        <v>37963</v>
      </c>
      <c r="J17" s="84">
        <v>35030</v>
      </c>
      <c r="K17" s="84">
        <v>6143</v>
      </c>
      <c r="L17" s="85">
        <f>SUM(H17:K17)</f>
        <v>116733</v>
      </c>
      <c r="M17" s="84">
        <v>14936</v>
      </c>
      <c r="N17" s="84">
        <v>21261</v>
      </c>
      <c r="O17" s="84">
        <v>18482</v>
      </c>
      <c r="P17" s="84">
        <v>29826</v>
      </c>
      <c r="Q17" s="85">
        <f>SUM(M17:P17)</f>
        <v>84505</v>
      </c>
      <c r="R17" s="84">
        <v>31176</v>
      </c>
      <c r="S17" s="84">
        <v>12553</v>
      </c>
      <c r="T17" s="84">
        <v>2370</v>
      </c>
      <c r="U17" s="84">
        <v>4844</v>
      </c>
      <c r="V17" s="85">
        <f>SUM(R17:U17)</f>
        <v>50943</v>
      </c>
      <c r="W17" s="84">
        <v>8855</v>
      </c>
      <c r="X17" s="84">
        <v>20725</v>
      </c>
      <c r="Y17" s="84">
        <v>6399</v>
      </c>
      <c r="Z17" s="84">
        <v>36840</v>
      </c>
      <c r="AA17" s="85">
        <f>SUM(W17:Z17)</f>
        <v>72819</v>
      </c>
      <c r="AB17" s="84">
        <v>10191</v>
      </c>
      <c r="AC17" s="84">
        <v>16717</v>
      </c>
      <c r="AD17" s="84">
        <v>17574</v>
      </c>
      <c r="AE17" s="84">
        <v>20501</v>
      </c>
      <c r="AF17" s="85">
        <f>SUM(AB17:AE17)</f>
        <v>64983</v>
      </c>
    </row>
    <row r="18" spans="1:32" x14ac:dyDescent="0.25">
      <c r="A18" s="82" t="s">
        <v>90</v>
      </c>
      <c r="B18" s="83" t="s">
        <v>84</v>
      </c>
      <c r="C18" s="84">
        <v>41254</v>
      </c>
      <c r="D18" s="84">
        <v>1972</v>
      </c>
      <c r="E18" s="84">
        <v>23030</v>
      </c>
      <c r="F18" s="84">
        <v>48984</v>
      </c>
      <c r="G18" s="85">
        <f>SUM(C18:F18)</f>
        <v>115240</v>
      </c>
      <c r="H18" s="84">
        <v>31912</v>
      </c>
      <c r="I18" s="84">
        <v>47785</v>
      </c>
      <c r="J18" s="84">
        <v>24957</v>
      </c>
      <c r="K18" s="84">
        <v>49057</v>
      </c>
      <c r="L18" s="85">
        <f>SUM(H18:K18)</f>
        <v>153711</v>
      </c>
      <c r="M18" s="84">
        <v>46049</v>
      </c>
      <c r="N18" s="84">
        <v>45069</v>
      </c>
      <c r="O18" s="84">
        <v>23991</v>
      </c>
      <c r="P18" s="84">
        <v>47872</v>
      </c>
      <c r="Q18" s="85">
        <f>SUM(M18:P18)</f>
        <v>162981</v>
      </c>
      <c r="R18" s="84">
        <v>20410</v>
      </c>
      <c r="S18" s="84">
        <v>49730</v>
      </c>
      <c r="T18" s="84">
        <v>38790</v>
      </c>
      <c r="U18" s="84">
        <v>48331</v>
      </c>
      <c r="V18" s="85">
        <f>SUM(R18:U18)</f>
        <v>157261</v>
      </c>
      <c r="W18" s="84">
        <v>46984</v>
      </c>
      <c r="X18" s="84">
        <v>12576</v>
      </c>
      <c r="Y18" s="84">
        <v>1623</v>
      </c>
      <c r="Z18" s="84">
        <v>23784</v>
      </c>
      <c r="AA18" s="85">
        <f>SUM(W18:Z18)</f>
        <v>84967</v>
      </c>
      <c r="AB18" s="84">
        <v>45425</v>
      </c>
      <c r="AC18" s="84">
        <v>3735</v>
      </c>
      <c r="AD18" s="84">
        <v>14469</v>
      </c>
      <c r="AE18" s="84">
        <v>15983</v>
      </c>
      <c r="AF18" s="85">
        <f>SUM(AB18:AE18)</f>
        <v>79612</v>
      </c>
    </row>
    <row r="19" spans="1:32" x14ac:dyDescent="0.25">
      <c r="A19" s="82" t="s">
        <v>90</v>
      </c>
      <c r="B19" s="83" t="s">
        <v>85</v>
      </c>
      <c r="C19" s="84">
        <v>29828</v>
      </c>
      <c r="D19" s="84">
        <v>4057</v>
      </c>
      <c r="E19" s="84">
        <v>19479</v>
      </c>
      <c r="F19" s="84">
        <v>24657</v>
      </c>
      <c r="G19" s="85">
        <f>SUM(C19:F19)</f>
        <v>78021</v>
      </c>
      <c r="H19" s="84">
        <v>30841</v>
      </c>
      <c r="I19" s="84">
        <v>12429</v>
      </c>
      <c r="J19" s="84">
        <v>8828</v>
      </c>
      <c r="K19" s="84">
        <v>27370</v>
      </c>
      <c r="L19" s="85">
        <f>SUM(H19:K19)</f>
        <v>79468</v>
      </c>
      <c r="M19" s="84">
        <v>25503</v>
      </c>
      <c r="N19" s="84">
        <v>13431</v>
      </c>
      <c r="O19" s="84">
        <v>24216</v>
      </c>
      <c r="P19" s="84">
        <v>29188</v>
      </c>
      <c r="Q19" s="85">
        <f>SUM(M19:P19)</f>
        <v>92338</v>
      </c>
      <c r="R19" s="84">
        <v>6257</v>
      </c>
      <c r="S19" s="84">
        <v>37703</v>
      </c>
      <c r="T19" s="84">
        <v>32962</v>
      </c>
      <c r="U19" s="84">
        <v>45546</v>
      </c>
      <c r="V19" s="85">
        <f>SUM(R19:U19)</f>
        <v>122468</v>
      </c>
      <c r="W19" s="84">
        <v>3336</v>
      </c>
      <c r="X19" s="84">
        <v>30982</v>
      </c>
      <c r="Y19" s="84">
        <v>7730</v>
      </c>
      <c r="Z19" s="84">
        <v>27970</v>
      </c>
      <c r="AA19" s="85">
        <f>SUM(W19:Z19)</f>
        <v>70018</v>
      </c>
      <c r="AB19" s="84">
        <v>36698</v>
      </c>
      <c r="AC19" s="84">
        <v>7456</v>
      </c>
      <c r="AD19" s="84">
        <v>30356</v>
      </c>
      <c r="AE19" s="84">
        <v>3423</v>
      </c>
      <c r="AF19" s="85">
        <f>SUM(AB19:AE19)</f>
        <v>77933</v>
      </c>
    </row>
    <row r="20" spans="1:32" x14ac:dyDescent="0.25">
      <c r="A20" s="82" t="s">
        <v>90</v>
      </c>
      <c r="B20" s="83" t="s">
        <v>86</v>
      </c>
      <c r="C20" s="84">
        <v>49824</v>
      </c>
      <c r="D20" s="84">
        <v>17576</v>
      </c>
      <c r="E20" s="84">
        <v>14065</v>
      </c>
      <c r="F20" s="84">
        <v>33382</v>
      </c>
      <c r="G20" s="85">
        <f>SUM(C20:F20)</f>
        <v>114847</v>
      </c>
      <c r="H20" s="84">
        <v>2461</v>
      </c>
      <c r="I20" s="84">
        <v>45468</v>
      </c>
      <c r="J20" s="84">
        <v>35837</v>
      </c>
      <c r="K20" s="84">
        <v>33429</v>
      </c>
      <c r="L20" s="85">
        <f>SUM(H20:K20)</f>
        <v>117195</v>
      </c>
      <c r="M20" s="84">
        <v>24681</v>
      </c>
      <c r="N20" s="84">
        <v>34190</v>
      </c>
      <c r="O20" s="84">
        <v>19498</v>
      </c>
      <c r="P20" s="84">
        <v>24946</v>
      </c>
      <c r="Q20" s="85">
        <f>SUM(M20:P20)</f>
        <v>103315</v>
      </c>
      <c r="R20" s="84">
        <v>3922</v>
      </c>
      <c r="S20" s="84">
        <v>20702</v>
      </c>
      <c r="T20" s="84">
        <v>3881</v>
      </c>
      <c r="U20" s="84">
        <v>6135</v>
      </c>
      <c r="V20" s="85">
        <f>SUM(R20:U20)</f>
        <v>34640</v>
      </c>
      <c r="W20" s="84">
        <v>6491</v>
      </c>
      <c r="X20" s="84">
        <v>12147</v>
      </c>
      <c r="Y20" s="84">
        <v>6082</v>
      </c>
      <c r="Z20" s="84">
        <v>17935</v>
      </c>
      <c r="AA20" s="85">
        <f>SUM(W20:Z20)</f>
        <v>42655</v>
      </c>
      <c r="AB20" s="84">
        <v>28322</v>
      </c>
      <c r="AC20" s="84">
        <v>8759</v>
      </c>
      <c r="AD20" s="84">
        <v>23819</v>
      </c>
      <c r="AE20" s="84">
        <v>39187</v>
      </c>
      <c r="AF20" s="85">
        <f>SUM(AB20:AE20)</f>
        <v>100087</v>
      </c>
    </row>
    <row r="21" spans="1:32" x14ac:dyDescent="0.25">
      <c r="A21" s="86" t="s">
        <v>91</v>
      </c>
      <c r="B21" s="87"/>
      <c r="C21" s="88">
        <f t="shared" ref="C21:AF21" si="2">SUM(C17:C20)</f>
        <v>132646</v>
      </c>
      <c r="D21" s="88">
        <f t="shared" si="2"/>
        <v>27144</v>
      </c>
      <c r="E21" s="88">
        <f t="shared" si="2"/>
        <v>73766</v>
      </c>
      <c r="F21" s="88">
        <f t="shared" si="2"/>
        <v>113228</v>
      </c>
      <c r="G21" s="89">
        <f t="shared" si="2"/>
        <v>346784</v>
      </c>
      <c r="H21" s="88">
        <f t="shared" si="2"/>
        <v>102811</v>
      </c>
      <c r="I21" s="88">
        <f t="shared" si="2"/>
        <v>143645</v>
      </c>
      <c r="J21" s="88">
        <f t="shared" si="2"/>
        <v>104652</v>
      </c>
      <c r="K21" s="88">
        <f t="shared" si="2"/>
        <v>115999</v>
      </c>
      <c r="L21" s="89">
        <f t="shared" si="2"/>
        <v>467107</v>
      </c>
      <c r="M21" s="88">
        <f t="shared" si="2"/>
        <v>111169</v>
      </c>
      <c r="N21" s="88">
        <f t="shared" si="2"/>
        <v>113951</v>
      </c>
      <c r="O21" s="88">
        <f t="shared" si="2"/>
        <v>86187</v>
      </c>
      <c r="P21" s="88">
        <f t="shared" si="2"/>
        <v>131832</v>
      </c>
      <c r="Q21" s="89">
        <f t="shared" si="2"/>
        <v>443139</v>
      </c>
      <c r="R21" s="88">
        <f t="shared" si="2"/>
        <v>61765</v>
      </c>
      <c r="S21" s="88">
        <f t="shared" si="2"/>
        <v>120688</v>
      </c>
      <c r="T21" s="88">
        <f t="shared" si="2"/>
        <v>78003</v>
      </c>
      <c r="U21" s="88">
        <f t="shared" si="2"/>
        <v>104856</v>
      </c>
      <c r="V21" s="89">
        <f t="shared" si="2"/>
        <v>365312</v>
      </c>
      <c r="W21" s="88">
        <f t="shared" si="2"/>
        <v>65666</v>
      </c>
      <c r="X21" s="88">
        <f t="shared" si="2"/>
        <v>76430</v>
      </c>
      <c r="Y21" s="88">
        <f t="shared" si="2"/>
        <v>21834</v>
      </c>
      <c r="Z21" s="88">
        <f t="shared" si="2"/>
        <v>106529</v>
      </c>
      <c r="AA21" s="89">
        <f t="shared" si="2"/>
        <v>270459</v>
      </c>
      <c r="AB21" s="88">
        <f t="shared" si="2"/>
        <v>120636</v>
      </c>
      <c r="AC21" s="88">
        <f t="shared" si="2"/>
        <v>36667</v>
      </c>
      <c r="AD21" s="88">
        <f t="shared" si="2"/>
        <v>86218</v>
      </c>
      <c r="AE21" s="88">
        <f t="shared" si="2"/>
        <v>79094</v>
      </c>
      <c r="AF21" s="89">
        <f t="shared" si="2"/>
        <v>322615</v>
      </c>
    </row>
    <row r="22" spans="1:32" x14ac:dyDescent="0.25">
      <c r="A22" s="82" t="s">
        <v>92</v>
      </c>
      <c r="B22" s="83" t="s">
        <v>83</v>
      </c>
      <c r="C22" s="84">
        <v>3541</v>
      </c>
      <c r="D22" s="84">
        <v>14766</v>
      </c>
      <c r="E22" s="84">
        <v>3572</v>
      </c>
      <c r="F22" s="84">
        <v>41135</v>
      </c>
      <c r="G22" s="85">
        <f>SUM(C22:F22)</f>
        <v>63014</v>
      </c>
      <c r="H22" s="84">
        <v>14475</v>
      </c>
      <c r="I22" s="84">
        <v>26233</v>
      </c>
      <c r="J22" s="84">
        <v>37163</v>
      </c>
      <c r="K22" s="84">
        <v>36831</v>
      </c>
      <c r="L22" s="85">
        <f>SUM(H22:K22)</f>
        <v>114702</v>
      </c>
      <c r="M22" s="84">
        <v>1593</v>
      </c>
      <c r="N22" s="84">
        <v>32479</v>
      </c>
      <c r="O22" s="84">
        <v>45928</v>
      </c>
      <c r="P22" s="84">
        <v>8927</v>
      </c>
      <c r="Q22" s="85">
        <f>SUM(M22:P22)</f>
        <v>88927</v>
      </c>
      <c r="R22" s="84">
        <v>17044</v>
      </c>
      <c r="S22" s="84">
        <v>34752</v>
      </c>
      <c r="T22" s="84">
        <v>22875</v>
      </c>
      <c r="U22" s="84">
        <v>1188</v>
      </c>
      <c r="V22" s="85">
        <f>SUM(R22:U22)</f>
        <v>75859</v>
      </c>
      <c r="W22" s="84">
        <v>37484</v>
      </c>
      <c r="X22" s="84">
        <v>5137</v>
      </c>
      <c r="Y22" s="84">
        <v>2062</v>
      </c>
      <c r="Z22" s="84">
        <v>1382</v>
      </c>
      <c r="AA22" s="85">
        <f>SUM(W22:Z22)</f>
        <v>46065</v>
      </c>
      <c r="AB22" s="84">
        <v>12958</v>
      </c>
      <c r="AC22" s="84">
        <v>32347</v>
      </c>
      <c r="AD22" s="84">
        <v>30316</v>
      </c>
      <c r="AE22" s="84">
        <v>3862</v>
      </c>
      <c r="AF22" s="85">
        <f>SUM(AB22:AE22)</f>
        <v>79483</v>
      </c>
    </row>
    <row r="23" spans="1:32" x14ac:dyDescent="0.25">
      <c r="A23" s="82" t="s">
        <v>92</v>
      </c>
      <c r="B23" s="83" t="s">
        <v>84</v>
      </c>
      <c r="C23" s="84">
        <v>19244</v>
      </c>
      <c r="D23" s="84">
        <v>43707</v>
      </c>
      <c r="E23" s="84">
        <v>46192</v>
      </c>
      <c r="F23" s="84">
        <v>5830</v>
      </c>
      <c r="G23" s="85">
        <f>SUM(C23:F23)</f>
        <v>114973</v>
      </c>
      <c r="H23" s="84">
        <v>29808</v>
      </c>
      <c r="I23" s="84">
        <v>46588</v>
      </c>
      <c r="J23" s="84">
        <v>36445</v>
      </c>
      <c r="K23" s="84">
        <v>3560</v>
      </c>
      <c r="L23" s="85">
        <f>SUM(H23:K23)</f>
        <v>116401</v>
      </c>
      <c r="M23" s="84">
        <v>8659</v>
      </c>
      <c r="N23" s="84">
        <v>6740</v>
      </c>
      <c r="O23" s="84">
        <v>1248</v>
      </c>
      <c r="P23" s="84">
        <v>6219</v>
      </c>
      <c r="Q23" s="85">
        <f>SUM(M23:P23)</f>
        <v>22866</v>
      </c>
      <c r="R23" s="84">
        <v>45907</v>
      </c>
      <c r="S23" s="84">
        <v>44643</v>
      </c>
      <c r="T23" s="84">
        <v>37689</v>
      </c>
      <c r="U23" s="84">
        <v>8025</v>
      </c>
      <c r="V23" s="85">
        <f>SUM(R23:U23)</f>
        <v>136264</v>
      </c>
      <c r="W23" s="84">
        <v>36531</v>
      </c>
      <c r="X23" s="84">
        <v>40261</v>
      </c>
      <c r="Y23" s="84">
        <v>40867</v>
      </c>
      <c r="Z23" s="84">
        <v>39804</v>
      </c>
      <c r="AA23" s="85">
        <f>SUM(W23:Z23)</f>
        <v>157463</v>
      </c>
      <c r="AB23" s="84">
        <v>40819</v>
      </c>
      <c r="AC23" s="84">
        <v>6791</v>
      </c>
      <c r="AD23" s="84">
        <v>34772</v>
      </c>
      <c r="AE23" s="84">
        <v>3453</v>
      </c>
      <c r="AF23" s="85">
        <f>SUM(AB23:AE23)</f>
        <v>85835</v>
      </c>
    </row>
    <row r="24" spans="1:32" x14ac:dyDescent="0.25">
      <c r="A24" s="82" t="s">
        <v>92</v>
      </c>
      <c r="B24" s="83" t="s">
        <v>85</v>
      </c>
      <c r="C24" s="84">
        <v>46175</v>
      </c>
      <c r="D24" s="84">
        <v>12406</v>
      </c>
      <c r="E24" s="84">
        <v>38084</v>
      </c>
      <c r="F24" s="84">
        <v>25852</v>
      </c>
      <c r="G24" s="85">
        <f>SUM(C24:F24)</f>
        <v>122517</v>
      </c>
      <c r="H24" s="84">
        <v>10387</v>
      </c>
      <c r="I24" s="84">
        <v>11092</v>
      </c>
      <c r="J24" s="84">
        <v>12428</v>
      </c>
      <c r="K24" s="84">
        <v>22036</v>
      </c>
      <c r="L24" s="85">
        <f>SUM(H24:K24)</f>
        <v>55943</v>
      </c>
      <c r="M24" s="84">
        <v>28665</v>
      </c>
      <c r="N24" s="84">
        <v>5499</v>
      </c>
      <c r="O24" s="84">
        <v>9162</v>
      </c>
      <c r="P24" s="84">
        <v>40126</v>
      </c>
      <c r="Q24" s="85">
        <f>SUM(M24:P24)</f>
        <v>83452</v>
      </c>
      <c r="R24" s="84">
        <v>33906</v>
      </c>
      <c r="S24" s="84">
        <v>10829</v>
      </c>
      <c r="T24" s="84">
        <v>48983</v>
      </c>
      <c r="U24" s="84">
        <v>42079</v>
      </c>
      <c r="V24" s="85">
        <f>SUM(R24:U24)</f>
        <v>135797</v>
      </c>
      <c r="W24" s="84">
        <v>8479</v>
      </c>
      <c r="X24" s="84">
        <v>22381</v>
      </c>
      <c r="Y24" s="84">
        <v>40601</v>
      </c>
      <c r="Z24" s="84">
        <v>22326</v>
      </c>
      <c r="AA24" s="85">
        <f>SUM(W24:Z24)</f>
        <v>93787</v>
      </c>
      <c r="AB24" s="84">
        <v>30281</v>
      </c>
      <c r="AC24" s="84">
        <v>22367</v>
      </c>
      <c r="AD24" s="84">
        <v>35303</v>
      </c>
      <c r="AE24" s="84">
        <v>12070</v>
      </c>
      <c r="AF24" s="85">
        <f>SUM(AB24:AE24)</f>
        <v>100021</v>
      </c>
    </row>
    <row r="25" spans="1:32" x14ac:dyDescent="0.25">
      <c r="A25" s="82" t="s">
        <v>92</v>
      </c>
      <c r="B25" s="83" t="s">
        <v>86</v>
      </c>
      <c r="C25" s="84">
        <v>17464</v>
      </c>
      <c r="D25" s="84">
        <v>32106</v>
      </c>
      <c r="E25" s="84">
        <v>9698</v>
      </c>
      <c r="F25" s="84">
        <v>40521</v>
      </c>
      <c r="G25" s="85">
        <f>SUM(C25:F25)</f>
        <v>99789</v>
      </c>
      <c r="H25" s="84">
        <v>13370</v>
      </c>
      <c r="I25" s="84">
        <v>45411</v>
      </c>
      <c r="J25" s="84">
        <v>39815</v>
      </c>
      <c r="K25" s="84">
        <v>43357</v>
      </c>
      <c r="L25" s="85">
        <f>SUM(H25:K25)</f>
        <v>141953</v>
      </c>
      <c r="M25" s="84">
        <v>30257</v>
      </c>
      <c r="N25" s="84">
        <v>22054</v>
      </c>
      <c r="O25" s="84">
        <v>34011</v>
      </c>
      <c r="P25" s="84">
        <v>22296</v>
      </c>
      <c r="Q25" s="85">
        <f>SUM(M25:P25)</f>
        <v>108618</v>
      </c>
      <c r="R25" s="84">
        <v>7440</v>
      </c>
      <c r="S25" s="84">
        <v>45048</v>
      </c>
      <c r="T25" s="84">
        <v>3192</v>
      </c>
      <c r="U25" s="84">
        <v>11114</v>
      </c>
      <c r="V25" s="85">
        <f>SUM(R25:U25)</f>
        <v>66794</v>
      </c>
      <c r="W25" s="84">
        <v>36603</v>
      </c>
      <c r="X25" s="84">
        <v>17082</v>
      </c>
      <c r="Y25" s="84">
        <v>25849</v>
      </c>
      <c r="Z25" s="84">
        <v>42469</v>
      </c>
      <c r="AA25" s="85">
        <f>SUM(W25:Z25)</f>
        <v>122003</v>
      </c>
      <c r="AB25" s="84">
        <v>20956</v>
      </c>
      <c r="AC25" s="84">
        <v>49874</v>
      </c>
      <c r="AD25" s="84">
        <v>43925</v>
      </c>
      <c r="AE25" s="84">
        <v>7455</v>
      </c>
      <c r="AF25" s="85">
        <f>SUM(AB25:AE25)</f>
        <v>122210</v>
      </c>
    </row>
    <row r="26" spans="1:32" x14ac:dyDescent="0.25">
      <c r="A26" s="86" t="s">
        <v>93</v>
      </c>
      <c r="B26" s="87"/>
      <c r="C26" s="88">
        <f t="shared" ref="C26:AF26" si="3">SUM(C22:C25)</f>
        <v>86424</v>
      </c>
      <c r="D26" s="88">
        <f t="shared" si="3"/>
        <v>102985</v>
      </c>
      <c r="E26" s="88">
        <f t="shared" si="3"/>
        <v>97546</v>
      </c>
      <c r="F26" s="88">
        <f t="shared" si="3"/>
        <v>113338</v>
      </c>
      <c r="G26" s="89">
        <f t="shared" si="3"/>
        <v>400293</v>
      </c>
      <c r="H26" s="88">
        <f t="shared" si="3"/>
        <v>68040</v>
      </c>
      <c r="I26" s="88">
        <f t="shared" si="3"/>
        <v>129324</v>
      </c>
      <c r="J26" s="88">
        <f t="shared" si="3"/>
        <v>125851</v>
      </c>
      <c r="K26" s="88">
        <f t="shared" si="3"/>
        <v>105784</v>
      </c>
      <c r="L26" s="89">
        <f t="shared" si="3"/>
        <v>428999</v>
      </c>
      <c r="M26" s="88">
        <f t="shared" si="3"/>
        <v>69174</v>
      </c>
      <c r="N26" s="88">
        <f t="shared" si="3"/>
        <v>66772</v>
      </c>
      <c r="O26" s="88">
        <f t="shared" si="3"/>
        <v>90349</v>
      </c>
      <c r="P26" s="88">
        <f t="shared" si="3"/>
        <v>77568</v>
      </c>
      <c r="Q26" s="89">
        <f t="shared" si="3"/>
        <v>303863</v>
      </c>
      <c r="R26" s="88">
        <f t="shared" si="3"/>
        <v>104297</v>
      </c>
      <c r="S26" s="88">
        <f t="shared" si="3"/>
        <v>135272</v>
      </c>
      <c r="T26" s="88">
        <f t="shared" si="3"/>
        <v>112739</v>
      </c>
      <c r="U26" s="88">
        <f t="shared" si="3"/>
        <v>62406</v>
      </c>
      <c r="V26" s="89">
        <f t="shared" si="3"/>
        <v>414714</v>
      </c>
      <c r="W26" s="88">
        <f t="shared" si="3"/>
        <v>119097</v>
      </c>
      <c r="X26" s="88">
        <f t="shared" si="3"/>
        <v>84861</v>
      </c>
      <c r="Y26" s="88">
        <f t="shared" si="3"/>
        <v>109379</v>
      </c>
      <c r="Z26" s="88">
        <f t="shared" si="3"/>
        <v>105981</v>
      </c>
      <c r="AA26" s="89">
        <f t="shared" si="3"/>
        <v>419318</v>
      </c>
      <c r="AB26" s="88">
        <f t="shared" si="3"/>
        <v>105014</v>
      </c>
      <c r="AC26" s="88">
        <f t="shared" si="3"/>
        <v>111379</v>
      </c>
      <c r="AD26" s="88">
        <f t="shared" si="3"/>
        <v>144316</v>
      </c>
      <c r="AE26" s="88">
        <f t="shared" si="3"/>
        <v>26840</v>
      </c>
      <c r="AF26" s="89">
        <f t="shared" si="3"/>
        <v>387549</v>
      </c>
    </row>
    <row r="27" spans="1:32" x14ac:dyDescent="0.25">
      <c r="A27" s="82" t="s">
        <v>94</v>
      </c>
      <c r="B27" s="83" t="s">
        <v>83</v>
      </c>
      <c r="C27" s="84">
        <v>18689</v>
      </c>
      <c r="D27" s="84">
        <v>8521</v>
      </c>
      <c r="E27" s="84">
        <v>4165</v>
      </c>
      <c r="F27" s="84">
        <v>4772</v>
      </c>
      <c r="G27" s="85">
        <f>SUM(C27:F27)</f>
        <v>36147</v>
      </c>
      <c r="H27" s="84">
        <v>35694</v>
      </c>
      <c r="I27" s="84">
        <v>35795</v>
      </c>
      <c r="J27" s="84">
        <v>14217</v>
      </c>
      <c r="K27" s="84">
        <v>27821</v>
      </c>
      <c r="L27" s="85">
        <f>SUM(H27:K27)</f>
        <v>113527</v>
      </c>
      <c r="M27" s="84">
        <v>21672</v>
      </c>
      <c r="N27" s="84">
        <v>41634</v>
      </c>
      <c r="O27" s="84">
        <v>26048</v>
      </c>
      <c r="P27" s="84">
        <v>15861</v>
      </c>
      <c r="Q27" s="85">
        <f>SUM(M27:P27)</f>
        <v>105215</v>
      </c>
      <c r="R27" s="84">
        <v>38061</v>
      </c>
      <c r="S27" s="84">
        <v>37144</v>
      </c>
      <c r="T27" s="84">
        <v>33550</v>
      </c>
      <c r="U27" s="84">
        <v>26486</v>
      </c>
      <c r="V27" s="85">
        <f>SUM(R27:U27)</f>
        <v>135241</v>
      </c>
      <c r="W27" s="84">
        <v>7912</v>
      </c>
      <c r="X27" s="84">
        <v>48701</v>
      </c>
      <c r="Y27" s="84">
        <v>39059</v>
      </c>
      <c r="Z27" s="84">
        <v>34460</v>
      </c>
      <c r="AA27" s="85">
        <f>SUM(W27:Z27)</f>
        <v>130132</v>
      </c>
      <c r="AB27" s="84">
        <v>4235</v>
      </c>
      <c r="AC27" s="84">
        <v>22479</v>
      </c>
      <c r="AD27" s="84">
        <v>8002</v>
      </c>
      <c r="AE27" s="84">
        <v>48619</v>
      </c>
      <c r="AF27" s="85">
        <f>SUM(AB27:AE27)</f>
        <v>83335</v>
      </c>
    </row>
    <row r="28" spans="1:32" x14ac:dyDescent="0.25">
      <c r="A28" s="82" t="s">
        <v>94</v>
      </c>
      <c r="B28" s="83" t="s">
        <v>84</v>
      </c>
      <c r="C28" s="84">
        <v>27158</v>
      </c>
      <c r="D28" s="84">
        <v>46576</v>
      </c>
      <c r="E28" s="84">
        <v>11264</v>
      </c>
      <c r="F28" s="84">
        <v>2634</v>
      </c>
      <c r="G28" s="85">
        <f>SUM(C28:F28)</f>
        <v>87632</v>
      </c>
      <c r="H28" s="84">
        <v>30378</v>
      </c>
      <c r="I28" s="84">
        <v>22600</v>
      </c>
      <c r="J28" s="84">
        <v>24759</v>
      </c>
      <c r="K28" s="84">
        <v>32125</v>
      </c>
      <c r="L28" s="85">
        <f>SUM(H28:K28)</f>
        <v>109862</v>
      </c>
      <c r="M28" s="84">
        <v>13024</v>
      </c>
      <c r="N28" s="84">
        <v>48498</v>
      </c>
      <c r="O28" s="84">
        <v>10378</v>
      </c>
      <c r="P28" s="84">
        <v>17182</v>
      </c>
      <c r="Q28" s="85">
        <f>SUM(M28:P28)</f>
        <v>89082</v>
      </c>
      <c r="R28" s="84">
        <v>35234</v>
      </c>
      <c r="S28" s="84">
        <v>30535</v>
      </c>
      <c r="T28" s="84">
        <v>27565</v>
      </c>
      <c r="U28" s="84">
        <v>3971</v>
      </c>
      <c r="V28" s="85">
        <f>SUM(R28:U28)</f>
        <v>97305</v>
      </c>
      <c r="W28" s="84">
        <v>49478</v>
      </c>
      <c r="X28" s="84">
        <v>41863</v>
      </c>
      <c r="Y28" s="84">
        <v>36155</v>
      </c>
      <c r="Z28" s="84">
        <v>28330</v>
      </c>
      <c r="AA28" s="85">
        <f>SUM(W28:Z28)</f>
        <v>155826</v>
      </c>
      <c r="AB28" s="84">
        <v>36628</v>
      </c>
      <c r="AC28" s="84">
        <v>41464</v>
      </c>
      <c r="AD28" s="84">
        <v>27650</v>
      </c>
      <c r="AE28" s="84">
        <v>26052</v>
      </c>
      <c r="AF28" s="85">
        <f>SUM(AB28:AE28)</f>
        <v>131794</v>
      </c>
    </row>
    <row r="29" spans="1:32" x14ac:dyDescent="0.25">
      <c r="A29" s="82" t="s">
        <v>94</v>
      </c>
      <c r="B29" s="83" t="s">
        <v>85</v>
      </c>
      <c r="C29" s="84">
        <v>26702</v>
      </c>
      <c r="D29" s="84">
        <v>41128</v>
      </c>
      <c r="E29" s="84">
        <v>24126</v>
      </c>
      <c r="F29" s="84">
        <v>24217</v>
      </c>
      <c r="G29" s="85">
        <f>SUM(C29:F29)</f>
        <v>116173</v>
      </c>
      <c r="H29" s="84">
        <v>29208</v>
      </c>
      <c r="I29" s="84">
        <v>37666</v>
      </c>
      <c r="J29" s="84">
        <v>1174</v>
      </c>
      <c r="K29" s="84">
        <v>8961</v>
      </c>
      <c r="L29" s="85">
        <f>SUM(H29:K29)</f>
        <v>77009</v>
      </c>
      <c r="M29" s="84">
        <v>42923</v>
      </c>
      <c r="N29" s="84">
        <v>21194</v>
      </c>
      <c r="O29" s="84">
        <v>49455</v>
      </c>
      <c r="P29" s="84">
        <v>21912</v>
      </c>
      <c r="Q29" s="85">
        <f>SUM(M29:P29)</f>
        <v>135484</v>
      </c>
      <c r="R29" s="84">
        <v>15285</v>
      </c>
      <c r="S29" s="84">
        <v>36448</v>
      </c>
      <c r="T29" s="84">
        <v>23715</v>
      </c>
      <c r="U29" s="84">
        <v>13399</v>
      </c>
      <c r="V29" s="85">
        <f>SUM(R29:U29)</f>
        <v>88847</v>
      </c>
      <c r="W29" s="84">
        <v>44386</v>
      </c>
      <c r="X29" s="84">
        <v>31492</v>
      </c>
      <c r="Y29" s="84">
        <v>25667</v>
      </c>
      <c r="Z29" s="84">
        <v>8420</v>
      </c>
      <c r="AA29" s="85">
        <f>SUM(W29:Z29)</f>
        <v>109965</v>
      </c>
      <c r="AB29" s="84">
        <v>27286</v>
      </c>
      <c r="AC29" s="84">
        <v>40771</v>
      </c>
      <c r="AD29" s="84">
        <v>37924</v>
      </c>
      <c r="AE29" s="84">
        <v>22703</v>
      </c>
      <c r="AF29" s="85">
        <f>SUM(AB29:AE29)</f>
        <v>128684</v>
      </c>
    </row>
    <row r="30" spans="1:32" x14ac:dyDescent="0.25">
      <c r="A30" s="82" t="s">
        <v>94</v>
      </c>
      <c r="B30" s="83" t="s">
        <v>86</v>
      </c>
      <c r="C30" s="84">
        <v>45164</v>
      </c>
      <c r="D30" s="84">
        <v>41864</v>
      </c>
      <c r="E30" s="84">
        <v>45423</v>
      </c>
      <c r="F30" s="84">
        <v>16874</v>
      </c>
      <c r="G30" s="85">
        <f>SUM(C30:F30)</f>
        <v>149325</v>
      </c>
      <c r="H30" s="84">
        <v>2110</v>
      </c>
      <c r="I30" s="84">
        <v>20168</v>
      </c>
      <c r="J30" s="84">
        <v>2774</v>
      </c>
      <c r="K30" s="84">
        <v>48903</v>
      </c>
      <c r="L30" s="85">
        <f>SUM(H30:K30)</f>
        <v>73955</v>
      </c>
      <c r="M30" s="84">
        <v>20960</v>
      </c>
      <c r="N30" s="84">
        <v>47489</v>
      </c>
      <c r="O30" s="84">
        <v>28589</v>
      </c>
      <c r="P30" s="84">
        <v>36916</v>
      </c>
      <c r="Q30" s="85">
        <f>SUM(M30:P30)</f>
        <v>133954</v>
      </c>
      <c r="R30" s="84">
        <v>22572</v>
      </c>
      <c r="S30" s="84">
        <v>43921</v>
      </c>
      <c r="T30" s="84">
        <v>29970</v>
      </c>
      <c r="U30" s="84">
        <v>46572</v>
      </c>
      <c r="V30" s="85">
        <f>SUM(R30:U30)</f>
        <v>143035</v>
      </c>
      <c r="W30" s="84">
        <v>40358</v>
      </c>
      <c r="X30" s="84">
        <v>17891</v>
      </c>
      <c r="Y30" s="84">
        <v>27877</v>
      </c>
      <c r="Z30" s="84">
        <v>14640</v>
      </c>
      <c r="AA30" s="85">
        <f>SUM(W30:Z30)</f>
        <v>100766</v>
      </c>
      <c r="AB30" s="84">
        <v>16260</v>
      </c>
      <c r="AC30" s="84">
        <v>33457</v>
      </c>
      <c r="AD30" s="84">
        <v>14490</v>
      </c>
      <c r="AE30" s="84">
        <v>3199</v>
      </c>
      <c r="AF30" s="85">
        <f>SUM(AB30:AE30)</f>
        <v>67406</v>
      </c>
    </row>
    <row r="31" spans="1:32" x14ac:dyDescent="0.25">
      <c r="A31" s="86" t="s">
        <v>95</v>
      </c>
      <c r="B31" s="87"/>
      <c r="C31" s="88">
        <f t="shared" ref="C31:AF31" si="4">SUM(C27:C30)</f>
        <v>117713</v>
      </c>
      <c r="D31" s="88">
        <f t="shared" si="4"/>
        <v>138089</v>
      </c>
      <c r="E31" s="88">
        <f t="shared" si="4"/>
        <v>84978</v>
      </c>
      <c r="F31" s="88">
        <f t="shared" si="4"/>
        <v>48497</v>
      </c>
      <c r="G31" s="89">
        <f t="shared" si="4"/>
        <v>389277</v>
      </c>
      <c r="H31" s="88">
        <f t="shared" si="4"/>
        <v>97390</v>
      </c>
      <c r="I31" s="88">
        <f t="shared" si="4"/>
        <v>116229</v>
      </c>
      <c r="J31" s="88">
        <f t="shared" si="4"/>
        <v>42924</v>
      </c>
      <c r="K31" s="88">
        <f t="shared" si="4"/>
        <v>117810</v>
      </c>
      <c r="L31" s="89">
        <f t="shared" si="4"/>
        <v>374353</v>
      </c>
      <c r="M31" s="88">
        <f t="shared" si="4"/>
        <v>98579</v>
      </c>
      <c r="N31" s="88">
        <f t="shared" si="4"/>
        <v>158815</v>
      </c>
      <c r="O31" s="88">
        <f t="shared" si="4"/>
        <v>114470</v>
      </c>
      <c r="P31" s="88">
        <f t="shared" si="4"/>
        <v>91871</v>
      </c>
      <c r="Q31" s="89">
        <f t="shared" si="4"/>
        <v>463735</v>
      </c>
      <c r="R31" s="88">
        <f t="shared" si="4"/>
        <v>111152</v>
      </c>
      <c r="S31" s="88">
        <f t="shared" si="4"/>
        <v>148048</v>
      </c>
      <c r="T31" s="88">
        <f t="shared" si="4"/>
        <v>114800</v>
      </c>
      <c r="U31" s="88">
        <f t="shared" si="4"/>
        <v>90428</v>
      </c>
      <c r="V31" s="89">
        <f t="shared" si="4"/>
        <v>464428</v>
      </c>
      <c r="W31" s="88">
        <f t="shared" si="4"/>
        <v>142134</v>
      </c>
      <c r="X31" s="88">
        <f t="shared" si="4"/>
        <v>139947</v>
      </c>
      <c r="Y31" s="88">
        <f t="shared" si="4"/>
        <v>128758</v>
      </c>
      <c r="Z31" s="88">
        <f t="shared" si="4"/>
        <v>85850</v>
      </c>
      <c r="AA31" s="89">
        <f t="shared" si="4"/>
        <v>496689</v>
      </c>
      <c r="AB31" s="88">
        <f t="shared" si="4"/>
        <v>84409</v>
      </c>
      <c r="AC31" s="88">
        <f t="shared" si="4"/>
        <v>138171</v>
      </c>
      <c r="AD31" s="88">
        <f t="shared" si="4"/>
        <v>88066</v>
      </c>
      <c r="AE31" s="88">
        <f t="shared" si="4"/>
        <v>100573</v>
      </c>
      <c r="AF31" s="89">
        <f t="shared" si="4"/>
        <v>411219</v>
      </c>
    </row>
    <row r="32" spans="1:32" x14ac:dyDescent="0.25">
      <c r="A32" s="82" t="s">
        <v>96</v>
      </c>
      <c r="B32" s="83" t="s">
        <v>83</v>
      </c>
      <c r="C32" s="84">
        <v>20664</v>
      </c>
      <c r="D32" s="84">
        <v>14056</v>
      </c>
      <c r="E32" s="84">
        <v>9745</v>
      </c>
      <c r="F32" s="84">
        <v>28943</v>
      </c>
      <c r="G32" s="85">
        <f>SUM(C32:F32)</f>
        <v>73408</v>
      </c>
      <c r="H32" s="84">
        <v>10388</v>
      </c>
      <c r="I32" s="84">
        <v>10318</v>
      </c>
      <c r="J32" s="84">
        <v>9694</v>
      </c>
      <c r="K32" s="84">
        <v>33572</v>
      </c>
      <c r="L32" s="85">
        <f>SUM(H32:K32)</f>
        <v>63972</v>
      </c>
      <c r="M32" s="84">
        <v>45081</v>
      </c>
      <c r="N32" s="84">
        <v>36622</v>
      </c>
      <c r="O32" s="84">
        <v>21577</v>
      </c>
      <c r="P32" s="84">
        <v>16849</v>
      </c>
      <c r="Q32" s="85">
        <f>SUM(M32:P32)</f>
        <v>120129</v>
      </c>
      <c r="R32" s="84">
        <v>34290</v>
      </c>
      <c r="S32" s="84">
        <v>38373</v>
      </c>
      <c r="T32" s="84">
        <v>17583</v>
      </c>
      <c r="U32" s="84">
        <v>2887</v>
      </c>
      <c r="V32" s="85">
        <f>SUM(R32:U32)</f>
        <v>93133</v>
      </c>
      <c r="W32" s="84">
        <v>2921</v>
      </c>
      <c r="X32" s="84">
        <v>10594</v>
      </c>
      <c r="Y32" s="84">
        <v>3365</v>
      </c>
      <c r="Z32" s="84">
        <v>35939</v>
      </c>
      <c r="AA32" s="85">
        <f>SUM(W32:Z32)</f>
        <v>52819</v>
      </c>
      <c r="AB32" s="84">
        <v>23057</v>
      </c>
      <c r="AC32" s="84">
        <v>25179</v>
      </c>
      <c r="AD32" s="84">
        <v>17775</v>
      </c>
      <c r="AE32" s="84">
        <v>43390</v>
      </c>
      <c r="AF32" s="85">
        <f>SUM(AB32:AE32)</f>
        <v>109401</v>
      </c>
    </row>
    <row r="33" spans="1:32" x14ac:dyDescent="0.25">
      <c r="A33" s="82" t="s">
        <v>96</v>
      </c>
      <c r="B33" s="83" t="s">
        <v>84</v>
      </c>
      <c r="C33" s="84">
        <v>6743</v>
      </c>
      <c r="D33" s="84">
        <v>31315</v>
      </c>
      <c r="E33" s="84">
        <v>20421</v>
      </c>
      <c r="F33" s="84">
        <v>33124</v>
      </c>
      <c r="G33" s="85">
        <f>SUM(C33:F33)</f>
        <v>91603</v>
      </c>
      <c r="H33" s="84">
        <v>5326</v>
      </c>
      <c r="I33" s="84">
        <v>15316</v>
      </c>
      <c r="J33" s="84">
        <v>30869</v>
      </c>
      <c r="K33" s="84">
        <v>43748</v>
      </c>
      <c r="L33" s="85">
        <f>SUM(H33:K33)</f>
        <v>95259</v>
      </c>
      <c r="M33" s="84">
        <v>15140</v>
      </c>
      <c r="N33" s="84">
        <v>36185</v>
      </c>
      <c r="O33" s="84">
        <v>38035</v>
      </c>
      <c r="P33" s="84">
        <v>35458</v>
      </c>
      <c r="Q33" s="85">
        <f>SUM(M33:P33)</f>
        <v>124818</v>
      </c>
      <c r="R33" s="84">
        <v>23557</v>
      </c>
      <c r="S33" s="84">
        <v>22648</v>
      </c>
      <c r="T33" s="84">
        <v>11142</v>
      </c>
      <c r="U33" s="84">
        <v>36411</v>
      </c>
      <c r="V33" s="85">
        <f>SUM(R33:U33)</f>
        <v>93758</v>
      </c>
      <c r="W33" s="84">
        <v>26796</v>
      </c>
      <c r="X33" s="84">
        <v>40675</v>
      </c>
      <c r="Y33" s="84">
        <v>18902</v>
      </c>
      <c r="Z33" s="84">
        <v>46688</v>
      </c>
      <c r="AA33" s="85">
        <f>SUM(W33:Z33)</f>
        <v>133061</v>
      </c>
      <c r="AB33" s="84">
        <v>22578</v>
      </c>
      <c r="AC33" s="84">
        <v>41286</v>
      </c>
      <c r="AD33" s="84">
        <v>31466</v>
      </c>
      <c r="AE33" s="84">
        <v>11659</v>
      </c>
      <c r="AF33" s="85">
        <f>SUM(AB33:AE33)</f>
        <v>106989</v>
      </c>
    </row>
    <row r="34" spans="1:32" x14ac:dyDescent="0.25">
      <c r="A34" s="82" t="s">
        <v>96</v>
      </c>
      <c r="B34" s="83" t="s">
        <v>85</v>
      </c>
      <c r="C34" s="84">
        <v>14072</v>
      </c>
      <c r="D34" s="84">
        <v>23037</v>
      </c>
      <c r="E34" s="84">
        <v>2692</v>
      </c>
      <c r="F34" s="84">
        <v>11169</v>
      </c>
      <c r="G34" s="85">
        <f>SUM(C34:F34)</f>
        <v>50970</v>
      </c>
      <c r="H34" s="84">
        <v>17282</v>
      </c>
      <c r="I34" s="84">
        <v>18875</v>
      </c>
      <c r="J34" s="84">
        <v>14766</v>
      </c>
      <c r="K34" s="84">
        <v>44834</v>
      </c>
      <c r="L34" s="85">
        <f>SUM(H34:K34)</f>
        <v>95757</v>
      </c>
      <c r="M34" s="84">
        <v>23351</v>
      </c>
      <c r="N34" s="84">
        <v>6927</v>
      </c>
      <c r="O34" s="84">
        <v>17521</v>
      </c>
      <c r="P34" s="84">
        <v>8983</v>
      </c>
      <c r="Q34" s="85">
        <f>SUM(M34:P34)</f>
        <v>56782</v>
      </c>
      <c r="R34" s="84">
        <v>32176</v>
      </c>
      <c r="S34" s="84">
        <v>13424</v>
      </c>
      <c r="T34" s="84">
        <v>6320</v>
      </c>
      <c r="U34" s="84">
        <v>17244</v>
      </c>
      <c r="V34" s="85">
        <f>SUM(R34:U34)</f>
        <v>69164</v>
      </c>
      <c r="W34" s="84">
        <v>12676</v>
      </c>
      <c r="X34" s="84">
        <v>25969</v>
      </c>
      <c r="Y34" s="84">
        <v>20554</v>
      </c>
      <c r="Z34" s="84">
        <v>29278</v>
      </c>
      <c r="AA34" s="85">
        <f>SUM(W34:Z34)</f>
        <v>88477</v>
      </c>
      <c r="AB34" s="84">
        <v>11405</v>
      </c>
      <c r="AC34" s="84">
        <v>21102</v>
      </c>
      <c r="AD34" s="84">
        <v>9698</v>
      </c>
      <c r="AE34" s="84">
        <v>11079</v>
      </c>
      <c r="AF34" s="85">
        <f>SUM(AB34:AE34)</f>
        <v>53284</v>
      </c>
    </row>
    <row r="35" spans="1:32" x14ac:dyDescent="0.25">
      <c r="A35" s="82" t="s">
        <v>96</v>
      </c>
      <c r="B35" s="83" t="s">
        <v>86</v>
      </c>
      <c r="C35" s="84">
        <v>21346</v>
      </c>
      <c r="D35" s="84">
        <v>15419</v>
      </c>
      <c r="E35" s="84">
        <v>33964</v>
      </c>
      <c r="F35" s="84">
        <v>18425</v>
      </c>
      <c r="G35" s="85">
        <f>SUM(C35:F35)</f>
        <v>89154</v>
      </c>
      <c r="H35" s="84">
        <v>13083</v>
      </c>
      <c r="I35" s="84">
        <v>29644</v>
      </c>
      <c r="J35" s="84">
        <v>3825</v>
      </c>
      <c r="K35" s="84">
        <v>33865</v>
      </c>
      <c r="L35" s="85">
        <f>SUM(H35:K35)</f>
        <v>80417</v>
      </c>
      <c r="M35" s="84">
        <v>35503</v>
      </c>
      <c r="N35" s="84">
        <v>49657</v>
      </c>
      <c r="O35" s="84">
        <v>33107</v>
      </c>
      <c r="P35" s="84">
        <v>10310</v>
      </c>
      <c r="Q35" s="85">
        <f>SUM(M35:P35)</f>
        <v>128577</v>
      </c>
      <c r="R35" s="84">
        <v>1514</v>
      </c>
      <c r="S35" s="84">
        <v>37417</v>
      </c>
      <c r="T35" s="84">
        <v>39931</v>
      </c>
      <c r="U35" s="84">
        <v>42747</v>
      </c>
      <c r="V35" s="85">
        <f>SUM(R35:U35)</f>
        <v>121609</v>
      </c>
      <c r="W35" s="84">
        <v>10533</v>
      </c>
      <c r="X35" s="84">
        <v>27603</v>
      </c>
      <c r="Y35" s="84">
        <v>1181</v>
      </c>
      <c r="Z35" s="84">
        <v>43511</v>
      </c>
      <c r="AA35" s="85">
        <f>SUM(W35:Z35)</f>
        <v>82828</v>
      </c>
      <c r="AB35" s="84">
        <v>14347</v>
      </c>
      <c r="AC35" s="84">
        <v>36262</v>
      </c>
      <c r="AD35" s="84">
        <v>46034</v>
      </c>
      <c r="AE35" s="84">
        <v>20613</v>
      </c>
      <c r="AF35" s="85">
        <f>SUM(AB35:AE35)</f>
        <v>117256</v>
      </c>
    </row>
    <row r="36" spans="1:32" x14ac:dyDescent="0.25">
      <c r="A36" s="86" t="s">
        <v>97</v>
      </c>
      <c r="B36" s="87"/>
      <c r="C36" s="88">
        <f t="shared" ref="C36:AF36" si="5">SUM(C32:C35)</f>
        <v>62825</v>
      </c>
      <c r="D36" s="88">
        <f t="shared" si="5"/>
        <v>83827</v>
      </c>
      <c r="E36" s="88">
        <f t="shared" si="5"/>
        <v>66822</v>
      </c>
      <c r="F36" s="88">
        <f t="shared" si="5"/>
        <v>91661</v>
      </c>
      <c r="G36" s="89">
        <f t="shared" si="5"/>
        <v>305135</v>
      </c>
      <c r="H36" s="88">
        <f t="shared" si="5"/>
        <v>46079</v>
      </c>
      <c r="I36" s="88">
        <f t="shared" si="5"/>
        <v>74153</v>
      </c>
      <c r="J36" s="88">
        <f t="shared" si="5"/>
        <v>59154</v>
      </c>
      <c r="K36" s="88">
        <f t="shared" si="5"/>
        <v>156019</v>
      </c>
      <c r="L36" s="89">
        <f t="shared" si="5"/>
        <v>335405</v>
      </c>
      <c r="M36" s="88">
        <f t="shared" si="5"/>
        <v>119075</v>
      </c>
      <c r="N36" s="88">
        <f t="shared" si="5"/>
        <v>129391</v>
      </c>
      <c r="O36" s="88">
        <f t="shared" si="5"/>
        <v>110240</v>
      </c>
      <c r="P36" s="88">
        <f t="shared" si="5"/>
        <v>71600</v>
      </c>
      <c r="Q36" s="89">
        <f t="shared" si="5"/>
        <v>430306</v>
      </c>
      <c r="R36" s="88">
        <f t="shared" si="5"/>
        <v>91537</v>
      </c>
      <c r="S36" s="88">
        <f t="shared" si="5"/>
        <v>111862</v>
      </c>
      <c r="T36" s="88">
        <f t="shared" si="5"/>
        <v>74976</v>
      </c>
      <c r="U36" s="88">
        <f t="shared" si="5"/>
        <v>99289</v>
      </c>
      <c r="V36" s="89">
        <f t="shared" si="5"/>
        <v>377664</v>
      </c>
      <c r="W36" s="88">
        <f t="shared" si="5"/>
        <v>52926</v>
      </c>
      <c r="X36" s="88">
        <f t="shared" si="5"/>
        <v>104841</v>
      </c>
      <c r="Y36" s="88">
        <f t="shared" si="5"/>
        <v>44002</v>
      </c>
      <c r="Z36" s="88">
        <f t="shared" si="5"/>
        <v>155416</v>
      </c>
      <c r="AA36" s="89">
        <f t="shared" si="5"/>
        <v>357185</v>
      </c>
      <c r="AB36" s="88">
        <f t="shared" si="5"/>
        <v>71387</v>
      </c>
      <c r="AC36" s="88">
        <f t="shared" si="5"/>
        <v>123829</v>
      </c>
      <c r="AD36" s="88">
        <f t="shared" si="5"/>
        <v>104973</v>
      </c>
      <c r="AE36" s="88">
        <f t="shared" si="5"/>
        <v>86741</v>
      </c>
      <c r="AF36" s="89">
        <f t="shared" si="5"/>
        <v>386930</v>
      </c>
    </row>
    <row r="37" spans="1:32" x14ac:dyDescent="0.25">
      <c r="A37" s="82" t="s">
        <v>98</v>
      </c>
      <c r="B37" s="83" t="s">
        <v>83</v>
      </c>
      <c r="C37" s="84">
        <v>18218</v>
      </c>
      <c r="D37" s="84">
        <v>13021</v>
      </c>
      <c r="E37" s="84">
        <v>27766</v>
      </c>
      <c r="F37" s="84">
        <v>33203</v>
      </c>
      <c r="G37" s="85">
        <f>SUM(C37:F37)</f>
        <v>92208</v>
      </c>
      <c r="H37" s="84">
        <v>42984</v>
      </c>
      <c r="I37" s="84">
        <v>48008</v>
      </c>
      <c r="J37" s="84">
        <v>19075</v>
      </c>
      <c r="K37" s="84">
        <v>16706</v>
      </c>
      <c r="L37" s="85">
        <f>SUM(H37:K37)</f>
        <v>126773</v>
      </c>
      <c r="M37" s="84">
        <v>43695</v>
      </c>
      <c r="N37" s="84">
        <v>38909</v>
      </c>
      <c r="O37" s="84">
        <v>20330</v>
      </c>
      <c r="P37" s="84">
        <v>2246</v>
      </c>
      <c r="Q37" s="85">
        <f>SUM(M37:P37)</f>
        <v>105180</v>
      </c>
      <c r="R37" s="84">
        <v>4533</v>
      </c>
      <c r="S37" s="84">
        <v>47183</v>
      </c>
      <c r="T37" s="84">
        <v>8965</v>
      </c>
      <c r="U37" s="84">
        <v>25624</v>
      </c>
      <c r="V37" s="85">
        <f>SUM(R37:U37)</f>
        <v>86305</v>
      </c>
      <c r="W37" s="84">
        <v>49334</v>
      </c>
      <c r="X37" s="84">
        <v>31939</v>
      </c>
      <c r="Y37" s="84">
        <v>8121</v>
      </c>
      <c r="Z37" s="84">
        <v>16052</v>
      </c>
      <c r="AA37" s="85">
        <f>SUM(W37:Z37)</f>
        <v>105446</v>
      </c>
      <c r="AB37" s="84">
        <v>29777</v>
      </c>
      <c r="AC37" s="84">
        <v>27044</v>
      </c>
      <c r="AD37" s="84">
        <v>13461</v>
      </c>
      <c r="AE37" s="84">
        <v>16526</v>
      </c>
      <c r="AF37" s="85">
        <f>SUM(AB37:AE37)</f>
        <v>86808</v>
      </c>
    </row>
    <row r="38" spans="1:32" x14ac:dyDescent="0.25">
      <c r="A38" s="82" t="s">
        <v>98</v>
      </c>
      <c r="B38" s="83" t="s">
        <v>84</v>
      </c>
      <c r="C38" s="84">
        <v>21752</v>
      </c>
      <c r="D38" s="84">
        <v>3901</v>
      </c>
      <c r="E38" s="84">
        <v>22792</v>
      </c>
      <c r="F38" s="84">
        <v>5582</v>
      </c>
      <c r="G38" s="85">
        <f>SUM(C38:F38)</f>
        <v>54027</v>
      </c>
      <c r="H38" s="84">
        <v>37504</v>
      </c>
      <c r="I38" s="84">
        <v>45012</v>
      </c>
      <c r="J38" s="84">
        <v>25959</v>
      </c>
      <c r="K38" s="84">
        <v>25736</v>
      </c>
      <c r="L38" s="85">
        <f>SUM(H38:K38)</f>
        <v>134211</v>
      </c>
      <c r="M38" s="84">
        <v>41630</v>
      </c>
      <c r="N38" s="84">
        <v>26819</v>
      </c>
      <c r="O38" s="84">
        <v>27447</v>
      </c>
      <c r="P38" s="84">
        <v>1420</v>
      </c>
      <c r="Q38" s="85">
        <f>SUM(M38:P38)</f>
        <v>97316</v>
      </c>
      <c r="R38" s="84">
        <v>43109</v>
      </c>
      <c r="S38" s="84">
        <v>35751</v>
      </c>
      <c r="T38" s="84">
        <v>18816</v>
      </c>
      <c r="U38" s="84">
        <v>2412</v>
      </c>
      <c r="V38" s="85">
        <f>SUM(R38:U38)</f>
        <v>100088</v>
      </c>
      <c r="W38" s="84">
        <v>11870</v>
      </c>
      <c r="X38" s="84">
        <v>16563</v>
      </c>
      <c r="Y38" s="84">
        <v>14138</v>
      </c>
      <c r="Z38" s="84">
        <v>37110</v>
      </c>
      <c r="AA38" s="85">
        <f>SUM(W38:Z38)</f>
        <v>79681</v>
      </c>
      <c r="AB38" s="84">
        <v>34866</v>
      </c>
      <c r="AC38" s="84">
        <v>16760</v>
      </c>
      <c r="AD38" s="84">
        <v>48076</v>
      </c>
      <c r="AE38" s="84">
        <v>32042</v>
      </c>
      <c r="AF38" s="85">
        <f>SUM(AB38:AE38)</f>
        <v>131744</v>
      </c>
    </row>
    <row r="39" spans="1:32" x14ac:dyDescent="0.25">
      <c r="A39" s="82" t="s">
        <v>98</v>
      </c>
      <c r="B39" s="83" t="s">
        <v>85</v>
      </c>
      <c r="C39" s="84">
        <v>49601</v>
      </c>
      <c r="D39" s="84">
        <v>35074</v>
      </c>
      <c r="E39" s="84">
        <v>26191</v>
      </c>
      <c r="F39" s="84">
        <v>33570</v>
      </c>
      <c r="G39" s="85">
        <f>SUM(C39:F39)</f>
        <v>144436</v>
      </c>
      <c r="H39" s="84">
        <v>7447</v>
      </c>
      <c r="I39" s="84">
        <v>37508</v>
      </c>
      <c r="J39" s="84">
        <v>1461</v>
      </c>
      <c r="K39" s="84">
        <v>47258</v>
      </c>
      <c r="L39" s="85">
        <f>SUM(H39:K39)</f>
        <v>93674</v>
      </c>
      <c r="M39" s="84">
        <v>11315</v>
      </c>
      <c r="N39" s="84">
        <v>5515</v>
      </c>
      <c r="O39" s="84">
        <v>42177</v>
      </c>
      <c r="P39" s="84">
        <v>13710</v>
      </c>
      <c r="Q39" s="85">
        <f>SUM(M39:P39)</f>
        <v>72717</v>
      </c>
      <c r="R39" s="84">
        <v>12129</v>
      </c>
      <c r="S39" s="84">
        <v>30934</v>
      </c>
      <c r="T39" s="84">
        <v>3607</v>
      </c>
      <c r="U39" s="84">
        <v>12643</v>
      </c>
      <c r="V39" s="85">
        <f>SUM(R39:U39)</f>
        <v>59313</v>
      </c>
      <c r="W39" s="84">
        <v>3095</v>
      </c>
      <c r="X39" s="84">
        <v>37899</v>
      </c>
      <c r="Y39" s="84">
        <v>43241</v>
      </c>
      <c r="Z39" s="84">
        <v>13402</v>
      </c>
      <c r="AA39" s="85">
        <f>SUM(W39:Z39)</f>
        <v>97637</v>
      </c>
      <c r="AB39" s="84">
        <v>49542</v>
      </c>
      <c r="AC39" s="84">
        <v>37834</v>
      </c>
      <c r="AD39" s="84">
        <v>35418</v>
      </c>
      <c r="AE39" s="84">
        <v>3382</v>
      </c>
      <c r="AF39" s="85">
        <f>SUM(AB39:AE39)</f>
        <v>126176</v>
      </c>
    </row>
    <row r="40" spans="1:32" x14ac:dyDescent="0.25">
      <c r="A40" s="82" t="s">
        <v>98</v>
      </c>
      <c r="B40" s="83" t="s">
        <v>86</v>
      </c>
      <c r="C40" s="84">
        <v>43678</v>
      </c>
      <c r="D40" s="84">
        <v>11490</v>
      </c>
      <c r="E40" s="84">
        <v>22122</v>
      </c>
      <c r="F40" s="84">
        <v>1767</v>
      </c>
      <c r="G40" s="85">
        <f>SUM(C40:F40)</f>
        <v>79057</v>
      </c>
      <c r="H40" s="84">
        <v>37297</v>
      </c>
      <c r="I40" s="84">
        <v>2338</v>
      </c>
      <c r="J40" s="84">
        <v>17924</v>
      </c>
      <c r="K40" s="84">
        <v>23661</v>
      </c>
      <c r="L40" s="85">
        <f>SUM(H40:K40)</f>
        <v>81220</v>
      </c>
      <c r="M40" s="84">
        <v>26549</v>
      </c>
      <c r="N40" s="84">
        <v>26479</v>
      </c>
      <c r="O40" s="84">
        <v>1309</v>
      </c>
      <c r="P40" s="84">
        <v>17991</v>
      </c>
      <c r="Q40" s="85">
        <f>SUM(M40:P40)</f>
        <v>72328</v>
      </c>
      <c r="R40" s="84">
        <v>1355</v>
      </c>
      <c r="S40" s="84">
        <v>45937</v>
      </c>
      <c r="T40" s="84">
        <v>28966</v>
      </c>
      <c r="U40" s="84">
        <v>39526</v>
      </c>
      <c r="V40" s="85">
        <f>SUM(R40:U40)</f>
        <v>115784</v>
      </c>
      <c r="W40" s="84">
        <v>28555</v>
      </c>
      <c r="X40" s="84">
        <v>8936</v>
      </c>
      <c r="Y40" s="84">
        <v>22427</v>
      </c>
      <c r="Z40" s="84">
        <v>24125</v>
      </c>
      <c r="AA40" s="85">
        <f>SUM(W40:Z40)</f>
        <v>84043</v>
      </c>
      <c r="AB40" s="84">
        <v>28453</v>
      </c>
      <c r="AC40" s="84">
        <v>6580</v>
      </c>
      <c r="AD40" s="84">
        <v>17712</v>
      </c>
      <c r="AE40" s="84">
        <v>48886</v>
      </c>
      <c r="AF40" s="85">
        <f>SUM(AB40:AE40)</f>
        <v>101631</v>
      </c>
    </row>
    <row r="41" spans="1:32" x14ac:dyDescent="0.25">
      <c r="A41" s="86" t="s">
        <v>99</v>
      </c>
      <c r="B41" s="87"/>
      <c r="C41" s="88">
        <f t="shared" ref="C41:AF41" si="6">SUM(C37:C40)</f>
        <v>133249</v>
      </c>
      <c r="D41" s="88">
        <f t="shared" si="6"/>
        <v>63486</v>
      </c>
      <c r="E41" s="88">
        <f t="shared" si="6"/>
        <v>98871</v>
      </c>
      <c r="F41" s="88">
        <f t="shared" si="6"/>
        <v>74122</v>
      </c>
      <c r="G41" s="89">
        <f t="shared" si="6"/>
        <v>369728</v>
      </c>
      <c r="H41" s="88">
        <f t="shared" si="6"/>
        <v>125232</v>
      </c>
      <c r="I41" s="88">
        <f t="shared" si="6"/>
        <v>132866</v>
      </c>
      <c r="J41" s="88">
        <f t="shared" si="6"/>
        <v>64419</v>
      </c>
      <c r="K41" s="88">
        <f t="shared" si="6"/>
        <v>113361</v>
      </c>
      <c r="L41" s="89">
        <f t="shared" si="6"/>
        <v>435878</v>
      </c>
      <c r="M41" s="88">
        <f t="shared" si="6"/>
        <v>123189</v>
      </c>
      <c r="N41" s="88">
        <f t="shared" si="6"/>
        <v>97722</v>
      </c>
      <c r="O41" s="88">
        <f t="shared" si="6"/>
        <v>91263</v>
      </c>
      <c r="P41" s="88">
        <f t="shared" si="6"/>
        <v>35367</v>
      </c>
      <c r="Q41" s="89">
        <f t="shared" si="6"/>
        <v>347541</v>
      </c>
      <c r="R41" s="88">
        <f t="shared" si="6"/>
        <v>61126</v>
      </c>
      <c r="S41" s="88">
        <f t="shared" si="6"/>
        <v>159805</v>
      </c>
      <c r="T41" s="88">
        <f t="shared" si="6"/>
        <v>60354</v>
      </c>
      <c r="U41" s="88">
        <f t="shared" si="6"/>
        <v>80205</v>
      </c>
      <c r="V41" s="89">
        <f t="shared" si="6"/>
        <v>361490</v>
      </c>
      <c r="W41" s="88">
        <f t="shared" si="6"/>
        <v>92854</v>
      </c>
      <c r="X41" s="88">
        <f t="shared" si="6"/>
        <v>95337</v>
      </c>
      <c r="Y41" s="88">
        <f t="shared" si="6"/>
        <v>87927</v>
      </c>
      <c r="Z41" s="88">
        <f t="shared" si="6"/>
        <v>90689</v>
      </c>
      <c r="AA41" s="89">
        <f t="shared" si="6"/>
        <v>366807</v>
      </c>
      <c r="AB41" s="88">
        <f t="shared" si="6"/>
        <v>142638</v>
      </c>
      <c r="AC41" s="88">
        <f t="shared" si="6"/>
        <v>88218</v>
      </c>
      <c r="AD41" s="88">
        <f t="shared" si="6"/>
        <v>114667</v>
      </c>
      <c r="AE41" s="88">
        <f t="shared" si="6"/>
        <v>100836</v>
      </c>
      <c r="AF41" s="89">
        <f t="shared" si="6"/>
        <v>446359</v>
      </c>
    </row>
    <row r="42" spans="1:32" x14ac:dyDescent="0.25">
      <c r="A42" s="82" t="s">
        <v>100</v>
      </c>
      <c r="B42" s="83" t="s">
        <v>83</v>
      </c>
      <c r="C42" s="84">
        <v>3105</v>
      </c>
      <c r="D42" s="84">
        <v>41555</v>
      </c>
      <c r="E42" s="84">
        <v>44743</v>
      </c>
      <c r="F42" s="84">
        <v>47990</v>
      </c>
      <c r="G42" s="85">
        <f>SUM(C42:F42)</f>
        <v>137393</v>
      </c>
      <c r="H42" s="84">
        <v>36641</v>
      </c>
      <c r="I42" s="84">
        <v>11435</v>
      </c>
      <c r="J42" s="84">
        <v>12650</v>
      </c>
      <c r="K42" s="84">
        <v>44566</v>
      </c>
      <c r="L42" s="85">
        <f>SUM(H42:K42)</f>
        <v>105292</v>
      </c>
      <c r="M42" s="84">
        <v>1852</v>
      </c>
      <c r="N42" s="84">
        <v>2431</v>
      </c>
      <c r="O42" s="84">
        <v>44934</v>
      </c>
      <c r="P42" s="84">
        <v>49826</v>
      </c>
      <c r="Q42" s="85">
        <f>SUM(M42:P42)</f>
        <v>99043</v>
      </c>
      <c r="R42" s="84">
        <v>7108</v>
      </c>
      <c r="S42" s="84">
        <v>48207</v>
      </c>
      <c r="T42" s="84">
        <v>42139</v>
      </c>
      <c r="U42" s="84">
        <v>22622</v>
      </c>
      <c r="V42" s="85">
        <f>SUM(R42:U42)</f>
        <v>120076</v>
      </c>
      <c r="W42" s="84">
        <v>21477</v>
      </c>
      <c r="X42" s="84">
        <v>44795</v>
      </c>
      <c r="Y42" s="84">
        <v>49968</v>
      </c>
      <c r="Z42" s="84">
        <v>10076</v>
      </c>
      <c r="AA42" s="85">
        <f>SUM(W42:Z42)</f>
        <v>126316</v>
      </c>
      <c r="AB42" s="84">
        <v>43474</v>
      </c>
      <c r="AC42" s="84">
        <v>11079</v>
      </c>
      <c r="AD42" s="84">
        <v>16849</v>
      </c>
      <c r="AE42" s="84">
        <v>11925</v>
      </c>
      <c r="AF42" s="85">
        <f>SUM(AB42:AE42)</f>
        <v>83327</v>
      </c>
    </row>
    <row r="43" spans="1:32" x14ac:dyDescent="0.25">
      <c r="A43" s="82" t="s">
        <v>100</v>
      </c>
      <c r="B43" s="83" t="s">
        <v>84</v>
      </c>
      <c r="C43" s="84">
        <v>33163</v>
      </c>
      <c r="D43" s="84">
        <v>33420</v>
      </c>
      <c r="E43" s="84">
        <v>4658</v>
      </c>
      <c r="F43" s="84">
        <v>21839</v>
      </c>
      <c r="G43" s="85">
        <f>SUM(C43:F43)</f>
        <v>93080</v>
      </c>
      <c r="H43" s="84">
        <v>49464</v>
      </c>
      <c r="I43" s="84">
        <v>8409</v>
      </c>
      <c r="J43" s="84">
        <v>42939</v>
      </c>
      <c r="K43" s="84">
        <v>21636</v>
      </c>
      <c r="L43" s="85">
        <f>SUM(H43:K43)</f>
        <v>122448</v>
      </c>
      <c r="M43" s="84">
        <v>41602</v>
      </c>
      <c r="N43" s="84">
        <v>22949</v>
      </c>
      <c r="O43" s="84">
        <v>7560</v>
      </c>
      <c r="P43" s="84">
        <v>18878</v>
      </c>
      <c r="Q43" s="85">
        <f>SUM(M43:P43)</f>
        <v>90989</v>
      </c>
      <c r="R43" s="84">
        <v>1227</v>
      </c>
      <c r="S43" s="84">
        <v>36008</v>
      </c>
      <c r="T43" s="84">
        <v>48208</v>
      </c>
      <c r="U43" s="84">
        <v>29879</v>
      </c>
      <c r="V43" s="85">
        <f>SUM(R43:U43)</f>
        <v>115322</v>
      </c>
      <c r="W43" s="84">
        <v>43413</v>
      </c>
      <c r="X43" s="84">
        <v>5159</v>
      </c>
      <c r="Y43" s="84">
        <v>34340</v>
      </c>
      <c r="Z43" s="84">
        <v>31937</v>
      </c>
      <c r="AA43" s="85">
        <f>SUM(W43:Z43)</f>
        <v>114849</v>
      </c>
      <c r="AB43" s="84">
        <v>22298</v>
      </c>
      <c r="AC43" s="84">
        <v>28585</v>
      </c>
      <c r="AD43" s="84">
        <v>28518</v>
      </c>
      <c r="AE43" s="84">
        <v>8316</v>
      </c>
      <c r="AF43" s="85">
        <f>SUM(AB43:AE43)</f>
        <v>87717</v>
      </c>
    </row>
    <row r="44" spans="1:32" x14ac:dyDescent="0.25">
      <c r="A44" s="82" t="s">
        <v>100</v>
      </c>
      <c r="B44" s="83" t="s">
        <v>85</v>
      </c>
      <c r="C44" s="84">
        <v>15643</v>
      </c>
      <c r="D44" s="84">
        <v>10003</v>
      </c>
      <c r="E44" s="84">
        <v>36661</v>
      </c>
      <c r="F44" s="84">
        <v>12930</v>
      </c>
      <c r="G44" s="85">
        <f>SUM(C44:F44)</f>
        <v>75237</v>
      </c>
      <c r="H44" s="84">
        <v>40306</v>
      </c>
      <c r="I44" s="84">
        <v>3325</v>
      </c>
      <c r="J44" s="84">
        <v>41398</v>
      </c>
      <c r="K44" s="84">
        <v>4948</v>
      </c>
      <c r="L44" s="85">
        <f>SUM(H44:K44)</f>
        <v>89977</v>
      </c>
      <c r="M44" s="84">
        <v>16578</v>
      </c>
      <c r="N44" s="84">
        <v>15383</v>
      </c>
      <c r="O44" s="84">
        <v>5071</v>
      </c>
      <c r="P44" s="84">
        <v>14387</v>
      </c>
      <c r="Q44" s="85">
        <f>SUM(M44:P44)</f>
        <v>51419</v>
      </c>
      <c r="R44" s="84">
        <v>45600</v>
      </c>
      <c r="S44" s="84">
        <v>9750</v>
      </c>
      <c r="T44" s="84">
        <v>42188</v>
      </c>
      <c r="U44" s="84">
        <v>2615</v>
      </c>
      <c r="V44" s="85">
        <f>SUM(R44:U44)</f>
        <v>100153</v>
      </c>
      <c r="W44" s="84">
        <v>3418</v>
      </c>
      <c r="X44" s="84">
        <v>26250</v>
      </c>
      <c r="Y44" s="84">
        <v>34196</v>
      </c>
      <c r="Z44" s="84">
        <v>42628</v>
      </c>
      <c r="AA44" s="85">
        <f>SUM(W44:Z44)</f>
        <v>106492</v>
      </c>
      <c r="AB44" s="84">
        <v>21522</v>
      </c>
      <c r="AC44" s="84">
        <v>33607</v>
      </c>
      <c r="AD44" s="84">
        <v>41381</v>
      </c>
      <c r="AE44" s="84">
        <v>5728</v>
      </c>
      <c r="AF44" s="85">
        <f>SUM(AB44:AE44)</f>
        <v>102238</v>
      </c>
    </row>
    <row r="45" spans="1:32" x14ac:dyDescent="0.25">
      <c r="A45" s="82" t="s">
        <v>100</v>
      </c>
      <c r="B45" s="83" t="s">
        <v>86</v>
      </c>
      <c r="C45" s="84">
        <v>4470</v>
      </c>
      <c r="D45" s="84">
        <v>49611</v>
      </c>
      <c r="E45" s="84">
        <v>27234</v>
      </c>
      <c r="F45" s="84">
        <v>49405</v>
      </c>
      <c r="G45" s="85">
        <f>SUM(C45:F45)</f>
        <v>130720</v>
      </c>
      <c r="H45" s="84">
        <v>39946</v>
      </c>
      <c r="I45" s="84">
        <v>32497</v>
      </c>
      <c r="J45" s="84">
        <v>17274</v>
      </c>
      <c r="K45" s="84">
        <v>21101</v>
      </c>
      <c r="L45" s="85">
        <f>SUM(H45:K45)</f>
        <v>110818</v>
      </c>
      <c r="M45" s="84">
        <v>34530</v>
      </c>
      <c r="N45" s="84">
        <v>40442</v>
      </c>
      <c r="O45" s="84">
        <v>22861</v>
      </c>
      <c r="P45" s="84">
        <v>13389</v>
      </c>
      <c r="Q45" s="85">
        <f>SUM(M45:P45)</f>
        <v>111222</v>
      </c>
      <c r="R45" s="84">
        <v>18522</v>
      </c>
      <c r="S45" s="84">
        <v>1030</v>
      </c>
      <c r="T45" s="84">
        <v>35151</v>
      </c>
      <c r="U45" s="84">
        <v>13780</v>
      </c>
      <c r="V45" s="85">
        <f>SUM(R45:U45)</f>
        <v>68483</v>
      </c>
      <c r="W45" s="84">
        <v>41836</v>
      </c>
      <c r="X45" s="84">
        <v>43815</v>
      </c>
      <c r="Y45" s="84">
        <v>32628</v>
      </c>
      <c r="Z45" s="84">
        <v>41344</v>
      </c>
      <c r="AA45" s="85">
        <f>SUM(W45:Z45)</f>
        <v>159623</v>
      </c>
      <c r="AB45" s="84">
        <v>14540</v>
      </c>
      <c r="AC45" s="84">
        <v>42800</v>
      </c>
      <c r="AD45" s="84">
        <v>3261</v>
      </c>
      <c r="AE45" s="84">
        <v>48649</v>
      </c>
      <c r="AF45" s="85">
        <f>SUM(AB45:AE45)</f>
        <v>109250</v>
      </c>
    </row>
    <row r="46" spans="1:32" x14ac:dyDescent="0.25">
      <c r="A46" s="86" t="s">
        <v>101</v>
      </c>
      <c r="B46" s="87"/>
      <c r="C46" s="88">
        <f t="shared" ref="C46:AF46" si="7">SUM(C42:C45)</f>
        <v>56381</v>
      </c>
      <c r="D46" s="88">
        <f t="shared" si="7"/>
        <v>134589</v>
      </c>
      <c r="E46" s="88">
        <f t="shared" si="7"/>
        <v>113296</v>
      </c>
      <c r="F46" s="88">
        <f t="shared" si="7"/>
        <v>132164</v>
      </c>
      <c r="G46" s="89">
        <f t="shared" si="7"/>
        <v>436430</v>
      </c>
      <c r="H46" s="88">
        <f t="shared" si="7"/>
        <v>166357</v>
      </c>
      <c r="I46" s="88">
        <f t="shared" si="7"/>
        <v>55666</v>
      </c>
      <c r="J46" s="88">
        <f t="shared" si="7"/>
        <v>114261</v>
      </c>
      <c r="K46" s="88">
        <f t="shared" si="7"/>
        <v>92251</v>
      </c>
      <c r="L46" s="89">
        <f t="shared" si="7"/>
        <v>428535</v>
      </c>
      <c r="M46" s="88">
        <f t="shared" si="7"/>
        <v>94562</v>
      </c>
      <c r="N46" s="88">
        <f t="shared" si="7"/>
        <v>81205</v>
      </c>
      <c r="O46" s="88">
        <f t="shared" si="7"/>
        <v>80426</v>
      </c>
      <c r="P46" s="88">
        <f t="shared" si="7"/>
        <v>96480</v>
      </c>
      <c r="Q46" s="89">
        <f t="shared" si="7"/>
        <v>352673</v>
      </c>
      <c r="R46" s="88">
        <f t="shared" si="7"/>
        <v>72457</v>
      </c>
      <c r="S46" s="88">
        <f t="shared" si="7"/>
        <v>94995</v>
      </c>
      <c r="T46" s="88">
        <f t="shared" si="7"/>
        <v>167686</v>
      </c>
      <c r="U46" s="88">
        <f t="shared" si="7"/>
        <v>68896</v>
      </c>
      <c r="V46" s="89">
        <f t="shared" si="7"/>
        <v>404034</v>
      </c>
      <c r="W46" s="88">
        <f t="shared" si="7"/>
        <v>110144</v>
      </c>
      <c r="X46" s="88">
        <f t="shared" si="7"/>
        <v>120019</v>
      </c>
      <c r="Y46" s="88">
        <f t="shared" si="7"/>
        <v>151132</v>
      </c>
      <c r="Z46" s="88">
        <f t="shared" si="7"/>
        <v>125985</v>
      </c>
      <c r="AA46" s="89">
        <f t="shared" si="7"/>
        <v>507280</v>
      </c>
      <c r="AB46" s="88">
        <f t="shared" si="7"/>
        <v>101834</v>
      </c>
      <c r="AC46" s="88">
        <f t="shared" si="7"/>
        <v>116071</v>
      </c>
      <c r="AD46" s="88">
        <f t="shared" si="7"/>
        <v>90009</v>
      </c>
      <c r="AE46" s="88">
        <f t="shared" si="7"/>
        <v>74618</v>
      </c>
      <c r="AF46" s="89">
        <f t="shared" si="7"/>
        <v>382532</v>
      </c>
    </row>
    <row r="47" spans="1:32" x14ac:dyDescent="0.25">
      <c r="A47" s="82" t="s">
        <v>102</v>
      </c>
      <c r="B47" s="83" t="s">
        <v>83</v>
      </c>
      <c r="C47" s="84">
        <v>23797</v>
      </c>
      <c r="D47" s="84">
        <v>22330</v>
      </c>
      <c r="E47" s="84">
        <v>44475</v>
      </c>
      <c r="F47" s="84">
        <v>34427</v>
      </c>
      <c r="G47" s="85">
        <f>SUM(C47:F47)</f>
        <v>125029</v>
      </c>
      <c r="H47" s="84">
        <v>39651</v>
      </c>
      <c r="I47" s="84">
        <v>14495</v>
      </c>
      <c r="J47" s="84">
        <v>41229</v>
      </c>
      <c r="K47" s="84">
        <v>27231</v>
      </c>
      <c r="L47" s="85">
        <f>SUM(H47:K47)</f>
        <v>122606</v>
      </c>
      <c r="M47" s="84">
        <v>31264</v>
      </c>
      <c r="N47" s="84">
        <v>18846</v>
      </c>
      <c r="O47" s="84">
        <v>47974</v>
      </c>
      <c r="P47" s="84">
        <v>5576</v>
      </c>
      <c r="Q47" s="85">
        <f>SUM(M47:P47)</f>
        <v>103660</v>
      </c>
      <c r="R47" s="84">
        <v>5089</v>
      </c>
      <c r="S47" s="84">
        <v>6974</v>
      </c>
      <c r="T47" s="84">
        <v>29491</v>
      </c>
      <c r="U47" s="84">
        <v>30438</v>
      </c>
      <c r="V47" s="85">
        <f>SUM(R47:U47)</f>
        <v>71992</v>
      </c>
      <c r="W47" s="84">
        <v>7068</v>
      </c>
      <c r="X47" s="84">
        <v>35697</v>
      </c>
      <c r="Y47" s="84">
        <v>19390</v>
      </c>
      <c r="Z47" s="84">
        <v>4240</v>
      </c>
      <c r="AA47" s="85">
        <f>SUM(W47:Z47)</f>
        <v>66395</v>
      </c>
      <c r="AB47" s="84">
        <v>36710</v>
      </c>
      <c r="AC47" s="84">
        <v>34865</v>
      </c>
      <c r="AD47" s="84">
        <v>4733</v>
      </c>
      <c r="AE47" s="84">
        <v>15046</v>
      </c>
      <c r="AF47" s="85">
        <f>SUM(AB47:AE47)</f>
        <v>91354</v>
      </c>
    </row>
    <row r="48" spans="1:32" x14ac:dyDescent="0.25">
      <c r="A48" s="82" t="s">
        <v>102</v>
      </c>
      <c r="B48" s="83" t="s">
        <v>84</v>
      </c>
      <c r="C48" s="84">
        <v>44122</v>
      </c>
      <c r="D48" s="84">
        <v>47649</v>
      </c>
      <c r="E48" s="84">
        <v>14855</v>
      </c>
      <c r="F48" s="84">
        <v>36171</v>
      </c>
      <c r="G48" s="85">
        <f>SUM(C48:F48)</f>
        <v>142797</v>
      </c>
      <c r="H48" s="84">
        <v>10310</v>
      </c>
      <c r="I48" s="84">
        <v>16287</v>
      </c>
      <c r="J48" s="84">
        <v>18086</v>
      </c>
      <c r="K48" s="84">
        <v>20107</v>
      </c>
      <c r="L48" s="85">
        <f>SUM(H48:K48)</f>
        <v>64790</v>
      </c>
      <c r="M48" s="84">
        <v>27202</v>
      </c>
      <c r="N48" s="84">
        <v>29604</v>
      </c>
      <c r="O48" s="84">
        <v>45348</v>
      </c>
      <c r="P48" s="84">
        <v>48827</v>
      </c>
      <c r="Q48" s="85">
        <f>SUM(M48:P48)</f>
        <v>150981</v>
      </c>
      <c r="R48" s="84">
        <v>46908</v>
      </c>
      <c r="S48" s="84">
        <v>8093</v>
      </c>
      <c r="T48" s="84">
        <v>2770</v>
      </c>
      <c r="U48" s="84">
        <v>4365</v>
      </c>
      <c r="V48" s="85">
        <f>SUM(R48:U48)</f>
        <v>62136</v>
      </c>
      <c r="W48" s="84">
        <v>13442</v>
      </c>
      <c r="X48" s="84">
        <v>4848</v>
      </c>
      <c r="Y48" s="84">
        <v>1975</v>
      </c>
      <c r="Z48" s="84">
        <v>24878</v>
      </c>
      <c r="AA48" s="85">
        <f>SUM(W48:Z48)</f>
        <v>45143</v>
      </c>
      <c r="AB48" s="84">
        <v>48637</v>
      </c>
      <c r="AC48" s="84">
        <v>38966</v>
      </c>
      <c r="AD48" s="84">
        <v>13301</v>
      </c>
      <c r="AE48" s="84">
        <v>11133</v>
      </c>
      <c r="AF48" s="85">
        <f>SUM(AB48:AE48)</f>
        <v>112037</v>
      </c>
    </row>
    <row r="49" spans="1:32" x14ac:dyDescent="0.25">
      <c r="A49" s="82" t="s">
        <v>102</v>
      </c>
      <c r="B49" s="83" t="s">
        <v>85</v>
      </c>
      <c r="C49" s="84">
        <v>36946</v>
      </c>
      <c r="D49" s="84">
        <v>1265</v>
      </c>
      <c r="E49" s="84">
        <v>48491</v>
      </c>
      <c r="F49" s="84">
        <v>21330</v>
      </c>
      <c r="G49" s="85">
        <f>SUM(C49:F49)</f>
        <v>108032</v>
      </c>
      <c r="H49" s="84">
        <v>49166</v>
      </c>
      <c r="I49" s="84">
        <v>42803</v>
      </c>
      <c r="J49" s="84">
        <v>21281</v>
      </c>
      <c r="K49" s="84">
        <v>23823</v>
      </c>
      <c r="L49" s="85">
        <f>SUM(H49:K49)</f>
        <v>137073</v>
      </c>
      <c r="M49" s="84">
        <v>14273</v>
      </c>
      <c r="N49" s="84">
        <v>29397</v>
      </c>
      <c r="O49" s="84">
        <v>42584</v>
      </c>
      <c r="P49" s="84">
        <v>4176</v>
      </c>
      <c r="Q49" s="85">
        <f>SUM(M49:P49)</f>
        <v>90430</v>
      </c>
      <c r="R49" s="84">
        <v>22101</v>
      </c>
      <c r="S49" s="84">
        <v>25750</v>
      </c>
      <c r="T49" s="84">
        <v>9739</v>
      </c>
      <c r="U49" s="84">
        <v>2013</v>
      </c>
      <c r="V49" s="85">
        <f>SUM(R49:U49)</f>
        <v>59603</v>
      </c>
      <c r="W49" s="84">
        <v>29009</v>
      </c>
      <c r="X49" s="84">
        <v>37206</v>
      </c>
      <c r="Y49" s="84">
        <v>28961</v>
      </c>
      <c r="Z49" s="84">
        <v>44738</v>
      </c>
      <c r="AA49" s="85">
        <f>SUM(W49:Z49)</f>
        <v>139914</v>
      </c>
      <c r="AB49" s="84">
        <v>22832</v>
      </c>
      <c r="AC49" s="84">
        <v>32980</v>
      </c>
      <c r="AD49" s="84">
        <v>14920</v>
      </c>
      <c r="AE49" s="84">
        <v>45753</v>
      </c>
      <c r="AF49" s="85">
        <f>SUM(AB49:AE49)</f>
        <v>116485</v>
      </c>
    </row>
    <row r="50" spans="1:32" x14ac:dyDescent="0.25">
      <c r="A50" s="82" t="s">
        <v>102</v>
      </c>
      <c r="B50" s="83" t="s">
        <v>86</v>
      </c>
      <c r="C50" s="84">
        <v>9113</v>
      </c>
      <c r="D50" s="84">
        <v>13864</v>
      </c>
      <c r="E50" s="84">
        <v>1376</v>
      </c>
      <c r="F50" s="84">
        <v>15145</v>
      </c>
      <c r="G50" s="85">
        <f>SUM(C50:F50)</f>
        <v>39498</v>
      </c>
      <c r="H50" s="84">
        <v>17344</v>
      </c>
      <c r="I50" s="84">
        <v>45482</v>
      </c>
      <c r="J50" s="84">
        <v>25879</v>
      </c>
      <c r="K50" s="84">
        <v>15558</v>
      </c>
      <c r="L50" s="85">
        <f>SUM(H50:K50)</f>
        <v>104263</v>
      </c>
      <c r="M50" s="84">
        <v>15780</v>
      </c>
      <c r="N50" s="84">
        <v>26502</v>
      </c>
      <c r="O50" s="84">
        <v>40140</v>
      </c>
      <c r="P50" s="84">
        <v>2114</v>
      </c>
      <c r="Q50" s="85">
        <f>SUM(M50:P50)</f>
        <v>84536</v>
      </c>
      <c r="R50" s="84">
        <v>40961</v>
      </c>
      <c r="S50" s="84">
        <v>19046</v>
      </c>
      <c r="T50" s="84">
        <v>43130</v>
      </c>
      <c r="U50" s="84">
        <v>20684</v>
      </c>
      <c r="V50" s="85">
        <f>SUM(R50:U50)</f>
        <v>123821</v>
      </c>
      <c r="W50" s="84">
        <v>1710</v>
      </c>
      <c r="X50" s="84">
        <v>17703</v>
      </c>
      <c r="Y50" s="84">
        <v>30425</v>
      </c>
      <c r="Z50" s="84">
        <v>36046</v>
      </c>
      <c r="AA50" s="85">
        <f>SUM(W50:Z50)</f>
        <v>85884</v>
      </c>
      <c r="AB50" s="84">
        <v>33947</v>
      </c>
      <c r="AC50" s="84">
        <v>5511</v>
      </c>
      <c r="AD50" s="84">
        <v>43430</v>
      </c>
      <c r="AE50" s="84">
        <v>15410</v>
      </c>
      <c r="AF50" s="85">
        <f>SUM(AB50:AE50)</f>
        <v>98298</v>
      </c>
    </row>
    <row r="51" spans="1:32" x14ac:dyDescent="0.25">
      <c r="A51" s="86" t="s">
        <v>103</v>
      </c>
      <c r="B51" s="87"/>
      <c r="C51" s="88">
        <f t="shared" ref="C51:AF51" si="8">SUM(C47:C50)</f>
        <v>113978</v>
      </c>
      <c r="D51" s="88">
        <f t="shared" si="8"/>
        <v>85108</v>
      </c>
      <c r="E51" s="88">
        <f t="shared" si="8"/>
        <v>109197</v>
      </c>
      <c r="F51" s="88">
        <f t="shared" si="8"/>
        <v>107073</v>
      </c>
      <c r="G51" s="89">
        <f t="shared" si="8"/>
        <v>415356</v>
      </c>
      <c r="H51" s="88">
        <f t="shared" si="8"/>
        <v>116471</v>
      </c>
      <c r="I51" s="88">
        <f t="shared" si="8"/>
        <v>119067</v>
      </c>
      <c r="J51" s="88">
        <f t="shared" si="8"/>
        <v>106475</v>
      </c>
      <c r="K51" s="88">
        <f t="shared" si="8"/>
        <v>86719</v>
      </c>
      <c r="L51" s="89">
        <f t="shared" si="8"/>
        <v>428732</v>
      </c>
      <c r="M51" s="88">
        <f t="shared" si="8"/>
        <v>88519</v>
      </c>
      <c r="N51" s="88">
        <f t="shared" si="8"/>
        <v>104349</v>
      </c>
      <c r="O51" s="88">
        <f t="shared" si="8"/>
        <v>176046</v>
      </c>
      <c r="P51" s="88">
        <f t="shared" si="8"/>
        <v>60693</v>
      </c>
      <c r="Q51" s="89">
        <f t="shared" si="8"/>
        <v>429607</v>
      </c>
      <c r="R51" s="88">
        <f t="shared" si="8"/>
        <v>115059</v>
      </c>
      <c r="S51" s="88">
        <f t="shared" si="8"/>
        <v>59863</v>
      </c>
      <c r="T51" s="88">
        <f t="shared" si="8"/>
        <v>85130</v>
      </c>
      <c r="U51" s="88">
        <f t="shared" si="8"/>
        <v>57500</v>
      </c>
      <c r="V51" s="89">
        <f t="shared" si="8"/>
        <v>317552</v>
      </c>
      <c r="W51" s="88">
        <f t="shared" si="8"/>
        <v>51229</v>
      </c>
      <c r="X51" s="88">
        <f t="shared" si="8"/>
        <v>95454</v>
      </c>
      <c r="Y51" s="88">
        <f t="shared" si="8"/>
        <v>80751</v>
      </c>
      <c r="Z51" s="88">
        <f t="shared" si="8"/>
        <v>109902</v>
      </c>
      <c r="AA51" s="89">
        <f t="shared" si="8"/>
        <v>337336</v>
      </c>
      <c r="AB51" s="88">
        <f t="shared" si="8"/>
        <v>142126</v>
      </c>
      <c r="AC51" s="88">
        <f t="shared" si="8"/>
        <v>112322</v>
      </c>
      <c r="AD51" s="88">
        <f t="shared" si="8"/>
        <v>76384</v>
      </c>
      <c r="AE51" s="88">
        <f t="shared" si="8"/>
        <v>87342</v>
      </c>
      <c r="AF51" s="89">
        <f t="shared" si="8"/>
        <v>418174</v>
      </c>
    </row>
    <row r="52" spans="1:32" x14ac:dyDescent="0.25">
      <c r="A52" s="82" t="s">
        <v>104</v>
      </c>
      <c r="B52" s="83" t="s">
        <v>83</v>
      </c>
      <c r="C52" s="84">
        <v>4865</v>
      </c>
      <c r="D52" s="84">
        <v>19602</v>
      </c>
      <c r="E52" s="84">
        <v>18231</v>
      </c>
      <c r="F52" s="84">
        <v>43771</v>
      </c>
      <c r="G52" s="85">
        <f>SUM(C52:F52)</f>
        <v>86469</v>
      </c>
      <c r="H52" s="84">
        <v>27864</v>
      </c>
      <c r="I52" s="84">
        <v>30323</v>
      </c>
      <c r="J52" s="84">
        <v>18122</v>
      </c>
      <c r="K52" s="84">
        <v>4399</v>
      </c>
      <c r="L52" s="85">
        <f>SUM(H52:K52)</f>
        <v>80708</v>
      </c>
      <c r="M52" s="84">
        <v>21203</v>
      </c>
      <c r="N52" s="84">
        <v>3523</v>
      </c>
      <c r="O52" s="84">
        <v>4285</v>
      </c>
      <c r="P52" s="84">
        <v>10160</v>
      </c>
      <c r="Q52" s="85">
        <f>SUM(M52:P52)</f>
        <v>39171</v>
      </c>
      <c r="R52" s="84">
        <v>49729</v>
      </c>
      <c r="S52" s="84">
        <v>35723</v>
      </c>
      <c r="T52" s="84">
        <v>35304</v>
      </c>
      <c r="U52" s="84">
        <v>33541</v>
      </c>
      <c r="V52" s="85">
        <f>SUM(R52:U52)</f>
        <v>154297</v>
      </c>
      <c r="W52" s="84">
        <v>11398</v>
      </c>
      <c r="X52" s="84">
        <v>17321</v>
      </c>
      <c r="Y52" s="84">
        <v>28055</v>
      </c>
      <c r="Z52" s="84">
        <v>21197</v>
      </c>
      <c r="AA52" s="85">
        <f>SUM(W52:Z52)</f>
        <v>77971</v>
      </c>
      <c r="AB52" s="84">
        <v>7109</v>
      </c>
      <c r="AC52" s="84">
        <v>19079</v>
      </c>
      <c r="AD52" s="84">
        <v>25334</v>
      </c>
      <c r="AE52" s="84">
        <v>10927</v>
      </c>
      <c r="AF52" s="85">
        <f>SUM(AB52:AE52)</f>
        <v>62449</v>
      </c>
    </row>
    <row r="53" spans="1:32" x14ac:dyDescent="0.25">
      <c r="A53" s="82" t="s">
        <v>104</v>
      </c>
      <c r="B53" s="83" t="s">
        <v>84</v>
      </c>
      <c r="C53" s="84">
        <v>3910</v>
      </c>
      <c r="D53" s="84">
        <v>29599</v>
      </c>
      <c r="E53" s="84">
        <v>20865</v>
      </c>
      <c r="F53" s="84">
        <v>42638</v>
      </c>
      <c r="G53" s="85">
        <f>SUM(C53:F53)</f>
        <v>97012</v>
      </c>
      <c r="H53" s="84">
        <v>21679</v>
      </c>
      <c r="I53" s="84">
        <v>37935</v>
      </c>
      <c r="J53" s="84">
        <v>17244</v>
      </c>
      <c r="K53" s="84">
        <v>10871</v>
      </c>
      <c r="L53" s="85">
        <f>SUM(H53:K53)</f>
        <v>87729</v>
      </c>
      <c r="M53" s="84">
        <v>1856</v>
      </c>
      <c r="N53" s="84">
        <v>10487</v>
      </c>
      <c r="O53" s="84">
        <v>24081</v>
      </c>
      <c r="P53" s="84">
        <v>3826</v>
      </c>
      <c r="Q53" s="85">
        <f>SUM(M53:P53)</f>
        <v>40250</v>
      </c>
      <c r="R53" s="84">
        <v>20622</v>
      </c>
      <c r="S53" s="84">
        <v>28174</v>
      </c>
      <c r="T53" s="84">
        <v>4562</v>
      </c>
      <c r="U53" s="84">
        <v>24083</v>
      </c>
      <c r="V53" s="85">
        <f>SUM(R53:U53)</f>
        <v>77441</v>
      </c>
      <c r="W53" s="84">
        <v>39179</v>
      </c>
      <c r="X53" s="84">
        <v>43753</v>
      </c>
      <c r="Y53" s="84">
        <v>15695</v>
      </c>
      <c r="Z53" s="84">
        <v>38889</v>
      </c>
      <c r="AA53" s="85">
        <f>SUM(W53:Z53)</f>
        <v>137516</v>
      </c>
      <c r="AB53" s="84">
        <v>23274</v>
      </c>
      <c r="AC53" s="84">
        <v>47803</v>
      </c>
      <c r="AD53" s="84">
        <v>43665</v>
      </c>
      <c r="AE53" s="84">
        <v>23004</v>
      </c>
      <c r="AF53" s="85">
        <f>SUM(AB53:AE53)</f>
        <v>137746</v>
      </c>
    </row>
    <row r="54" spans="1:32" x14ac:dyDescent="0.25">
      <c r="A54" s="82" t="s">
        <v>104</v>
      </c>
      <c r="B54" s="83" t="s">
        <v>85</v>
      </c>
      <c r="C54" s="84">
        <v>16459</v>
      </c>
      <c r="D54" s="84">
        <v>37097</v>
      </c>
      <c r="E54" s="84">
        <v>4102</v>
      </c>
      <c r="F54" s="84">
        <v>43286</v>
      </c>
      <c r="G54" s="85">
        <f>SUM(C54:F54)</f>
        <v>100944</v>
      </c>
      <c r="H54" s="84">
        <v>7875</v>
      </c>
      <c r="I54" s="84">
        <v>8681</v>
      </c>
      <c r="J54" s="84">
        <v>47376</v>
      </c>
      <c r="K54" s="84">
        <v>37838</v>
      </c>
      <c r="L54" s="85">
        <f>SUM(H54:K54)</f>
        <v>101770</v>
      </c>
      <c r="M54" s="84">
        <v>42337</v>
      </c>
      <c r="N54" s="84">
        <v>46489</v>
      </c>
      <c r="O54" s="84">
        <v>2912</v>
      </c>
      <c r="P54" s="84">
        <v>19019</v>
      </c>
      <c r="Q54" s="85">
        <f>SUM(M54:P54)</f>
        <v>110757</v>
      </c>
      <c r="R54" s="84">
        <v>45348</v>
      </c>
      <c r="S54" s="84">
        <v>36391</v>
      </c>
      <c r="T54" s="84">
        <v>8297</v>
      </c>
      <c r="U54" s="84">
        <v>23273</v>
      </c>
      <c r="V54" s="85">
        <f>SUM(R54:U54)</f>
        <v>113309</v>
      </c>
      <c r="W54" s="84">
        <v>8540</v>
      </c>
      <c r="X54" s="84">
        <v>21411</v>
      </c>
      <c r="Y54" s="84">
        <v>40875</v>
      </c>
      <c r="Z54" s="84">
        <v>11589</v>
      </c>
      <c r="AA54" s="85">
        <f>SUM(W54:Z54)</f>
        <v>82415</v>
      </c>
      <c r="AB54" s="84">
        <v>18876</v>
      </c>
      <c r="AC54" s="84">
        <v>20251</v>
      </c>
      <c r="AD54" s="84">
        <v>8059</v>
      </c>
      <c r="AE54" s="84">
        <v>31902</v>
      </c>
      <c r="AF54" s="85">
        <f>SUM(AB54:AE54)</f>
        <v>79088</v>
      </c>
    </row>
    <row r="55" spans="1:32" x14ac:dyDescent="0.25">
      <c r="A55" s="82" t="s">
        <v>104</v>
      </c>
      <c r="B55" s="83" t="s">
        <v>86</v>
      </c>
      <c r="C55" s="84">
        <v>11501</v>
      </c>
      <c r="D55" s="84">
        <v>16356</v>
      </c>
      <c r="E55" s="84">
        <v>23739</v>
      </c>
      <c r="F55" s="84">
        <v>27318</v>
      </c>
      <c r="G55" s="85">
        <f>SUM(C55:F55)</f>
        <v>78914</v>
      </c>
      <c r="H55" s="84">
        <v>16205</v>
      </c>
      <c r="I55" s="84">
        <v>20780</v>
      </c>
      <c r="J55" s="84">
        <v>38606</v>
      </c>
      <c r="K55" s="84">
        <v>6533</v>
      </c>
      <c r="L55" s="85">
        <f>SUM(H55:K55)</f>
        <v>82124</v>
      </c>
      <c r="M55" s="84">
        <v>32509</v>
      </c>
      <c r="N55" s="84">
        <v>31707</v>
      </c>
      <c r="O55" s="84">
        <v>20653</v>
      </c>
      <c r="P55" s="84">
        <v>7884</v>
      </c>
      <c r="Q55" s="85">
        <f>SUM(M55:P55)</f>
        <v>92753</v>
      </c>
      <c r="R55" s="84">
        <v>20813</v>
      </c>
      <c r="S55" s="84">
        <v>3219</v>
      </c>
      <c r="T55" s="84">
        <v>34770</v>
      </c>
      <c r="U55" s="84">
        <v>15371</v>
      </c>
      <c r="V55" s="85">
        <f>SUM(R55:U55)</f>
        <v>74173</v>
      </c>
      <c r="W55" s="84">
        <v>20444</v>
      </c>
      <c r="X55" s="84">
        <v>49964</v>
      </c>
      <c r="Y55" s="84">
        <v>30980</v>
      </c>
      <c r="Z55" s="84">
        <v>35108</v>
      </c>
      <c r="AA55" s="85">
        <f>SUM(W55:Z55)</f>
        <v>136496</v>
      </c>
      <c r="AB55" s="84">
        <v>31038</v>
      </c>
      <c r="AC55" s="84">
        <v>39437</v>
      </c>
      <c r="AD55" s="84">
        <v>1052</v>
      </c>
      <c r="AE55" s="84">
        <v>40560</v>
      </c>
      <c r="AF55" s="85">
        <f>SUM(AB55:AE55)</f>
        <v>112087</v>
      </c>
    </row>
    <row r="56" spans="1:32" x14ac:dyDescent="0.25">
      <c r="A56" s="86" t="s">
        <v>105</v>
      </c>
      <c r="B56" s="87"/>
      <c r="C56" s="88">
        <f t="shared" ref="C56:AF56" si="9">SUM(C52:C55)</f>
        <v>36735</v>
      </c>
      <c r="D56" s="88">
        <f t="shared" si="9"/>
        <v>102654</v>
      </c>
      <c r="E56" s="88">
        <f t="shared" si="9"/>
        <v>66937</v>
      </c>
      <c r="F56" s="88">
        <f t="shared" si="9"/>
        <v>157013</v>
      </c>
      <c r="G56" s="89">
        <f t="shared" si="9"/>
        <v>363339</v>
      </c>
      <c r="H56" s="88">
        <f t="shared" si="9"/>
        <v>73623</v>
      </c>
      <c r="I56" s="88">
        <f t="shared" si="9"/>
        <v>97719</v>
      </c>
      <c r="J56" s="88">
        <f t="shared" si="9"/>
        <v>121348</v>
      </c>
      <c r="K56" s="88">
        <f t="shared" si="9"/>
        <v>59641</v>
      </c>
      <c r="L56" s="89">
        <f t="shared" si="9"/>
        <v>352331</v>
      </c>
      <c r="M56" s="88">
        <f t="shared" si="9"/>
        <v>97905</v>
      </c>
      <c r="N56" s="88">
        <f t="shared" si="9"/>
        <v>92206</v>
      </c>
      <c r="O56" s="88">
        <f t="shared" si="9"/>
        <v>51931</v>
      </c>
      <c r="P56" s="88">
        <f t="shared" si="9"/>
        <v>40889</v>
      </c>
      <c r="Q56" s="89">
        <f t="shared" si="9"/>
        <v>282931</v>
      </c>
      <c r="R56" s="88">
        <f t="shared" si="9"/>
        <v>136512</v>
      </c>
      <c r="S56" s="88">
        <f t="shared" si="9"/>
        <v>103507</v>
      </c>
      <c r="T56" s="88">
        <f t="shared" si="9"/>
        <v>82933</v>
      </c>
      <c r="U56" s="88">
        <f t="shared" si="9"/>
        <v>96268</v>
      </c>
      <c r="V56" s="89">
        <f t="shared" si="9"/>
        <v>419220</v>
      </c>
      <c r="W56" s="88">
        <f t="shared" si="9"/>
        <v>79561</v>
      </c>
      <c r="X56" s="88">
        <f t="shared" si="9"/>
        <v>132449</v>
      </c>
      <c r="Y56" s="88">
        <f t="shared" si="9"/>
        <v>115605</v>
      </c>
      <c r="Z56" s="88">
        <f t="shared" si="9"/>
        <v>106783</v>
      </c>
      <c r="AA56" s="89">
        <f t="shared" si="9"/>
        <v>434398</v>
      </c>
      <c r="AB56" s="88">
        <f t="shared" si="9"/>
        <v>80297</v>
      </c>
      <c r="AC56" s="88">
        <f t="shared" si="9"/>
        <v>126570</v>
      </c>
      <c r="AD56" s="88">
        <f t="shared" si="9"/>
        <v>78110</v>
      </c>
      <c r="AE56" s="88">
        <f t="shared" si="9"/>
        <v>106393</v>
      </c>
      <c r="AF56" s="89">
        <f t="shared" si="9"/>
        <v>391370</v>
      </c>
    </row>
    <row r="57" spans="1:32" ht="15" customHeight="1" x14ac:dyDescent="0.25">
      <c r="A57" s="82" t="s">
        <v>106</v>
      </c>
      <c r="B57" s="83" t="s">
        <v>83</v>
      </c>
      <c r="C57" s="84">
        <v>4408</v>
      </c>
      <c r="D57" s="84">
        <v>19324</v>
      </c>
      <c r="E57" s="84">
        <v>8413</v>
      </c>
      <c r="F57" s="84">
        <v>36700</v>
      </c>
      <c r="G57" s="85">
        <f>SUM(C57:F57)</f>
        <v>68845</v>
      </c>
      <c r="H57" s="84">
        <v>11233</v>
      </c>
      <c r="I57" s="84">
        <v>25027</v>
      </c>
      <c r="J57" s="84">
        <v>47366</v>
      </c>
      <c r="K57" s="84">
        <v>28748</v>
      </c>
      <c r="L57" s="85">
        <f>SUM(H57:K57)</f>
        <v>112374</v>
      </c>
      <c r="M57" s="84">
        <v>44326</v>
      </c>
      <c r="N57" s="84">
        <v>48342</v>
      </c>
      <c r="O57" s="84">
        <v>28126</v>
      </c>
      <c r="P57" s="84">
        <v>29866</v>
      </c>
      <c r="Q57" s="85">
        <f>SUM(M57:P57)</f>
        <v>150660</v>
      </c>
      <c r="R57" s="84">
        <v>16796</v>
      </c>
      <c r="S57" s="84">
        <v>27287</v>
      </c>
      <c r="T57" s="84">
        <v>14300</v>
      </c>
      <c r="U57" s="84">
        <v>13800</v>
      </c>
      <c r="V57" s="85">
        <f>SUM(R57:U57)</f>
        <v>72183</v>
      </c>
      <c r="W57" s="84">
        <v>14975</v>
      </c>
      <c r="X57" s="84">
        <v>45384</v>
      </c>
      <c r="Y57" s="84">
        <v>49397</v>
      </c>
      <c r="Z57" s="84">
        <v>37625</v>
      </c>
      <c r="AA57" s="85">
        <f>SUM(W57:Z57)</f>
        <v>147381</v>
      </c>
      <c r="AB57" s="84">
        <v>22342</v>
      </c>
      <c r="AC57" s="84">
        <v>8204</v>
      </c>
      <c r="AD57" s="84">
        <v>20035</v>
      </c>
      <c r="AE57" s="84">
        <v>42739</v>
      </c>
      <c r="AF57" s="85">
        <f>SUM(AB57:AE57)</f>
        <v>93320</v>
      </c>
    </row>
    <row r="58" spans="1:32" x14ac:dyDescent="0.25">
      <c r="A58" s="82" t="s">
        <v>106</v>
      </c>
      <c r="B58" s="83" t="s">
        <v>84</v>
      </c>
      <c r="C58" s="84">
        <v>34032</v>
      </c>
      <c r="D58" s="84">
        <v>5132</v>
      </c>
      <c r="E58" s="84">
        <v>30817</v>
      </c>
      <c r="F58" s="84">
        <v>19005</v>
      </c>
      <c r="G58" s="85">
        <f>SUM(C58:F58)</f>
        <v>88986</v>
      </c>
      <c r="H58" s="84">
        <v>37655</v>
      </c>
      <c r="I58" s="84">
        <v>38756</v>
      </c>
      <c r="J58" s="84">
        <v>22782</v>
      </c>
      <c r="K58" s="84">
        <v>32367</v>
      </c>
      <c r="L58" s="85">
        <f>SUM(H58:K58)</f>
        <v>131560</v>
      </c>
      <c r="M58" s="84">
        <v>36163</v>
      </c>
      <c r="N58" s="84">
        <v>42916</v>
      </c>
      <c r="O58" s="84">
        <v>49510</v>
      </c>
      <c r="P58" s="84">
        <v>35820</v>
      </c>
      <c r="Q58" s="85">
        <f>SUM(M58:P58)</f>
        <v>164409</v>
      </c>
      <c r="R58" s="84">
        <v>1068</v>
      </c>
      <c r="S58" s="84">
        <v>1622</v>
      </c>
      <c r="T58" s="84">
        <v>10548</v>
      </c>
      <c r="U58" s="84">
        <v>15235</v>
      </c>
      <c r="V58" s="85">
        <f>SUM(R58:U58)</f>
        <v>28473</v>
      </c>
      <c r="W58" s="84">
        <v>21210</v>
      </c>
      <c r="X58" s="84">
        <v>34372</v>
      </c>
      <c r="Y58" s="84">
        <v>21626</v>
      </c>
      <c r="Z58" s="84">
        <v>15352</v>
      </c>
      <c r="AA58" s="85">
        <f>SUM(W58:Z58)</f>
        <v>92560</v>
      </c>
      <c r="AB58" s="84">
        <v>25953</v>
      </c>
      <c r="AC58" s="84">
        <v>38061</v>
      </c>
      <c r="AD58" s="84">
        <v>29655</v>
      </c>
      <c r="AE58" s="84">
        <v>32725</v>
      </c>
      <c r="AF58" s="85">
        <f>SUM(AB58:AE58)</f>
        <v>126394</v>
      </c>
    </row>
    <row r="59" spans="1:32" x14ac:dyDescent="0.25">
      <c r="A59" s="82" t="s">
        <v>106</v>
      </c>
      <c r="B59" s="83" t="s">
        <v>85</v>
      </c>
      <c r="C59" s="84">
        <v>9397</v>
      </c>
      <c r="D59" s="84">
        <v>33673</v>
      </c>
      <c r="E59" s="84">
        <v>18197</v>
      </c>
      <c r="F59" s="84">
        <v>40866</v>
      </c>
      <c r="G59" s="85">
        <f>SUM(C59:F59)</f>
        <v>102133</v>
      </c>
      <c r="H59" s="84">
        <v>9723</v>
      </c>
      <c r="I59" s="84">
        <v>44740</v>
      </c>
      <c r="J59" s="84">
        <v>3469</v>
      </c>
      <c r="K59" s="84">
        <v>13940</v>
      </c>
      <c r="L59" s="85">
        <f>SUM(H59:K59)</f>
        <v>71872</v>
      </c>
      <c r="M59" s="84">
        <v>33775</v>
      </c>
      <c r="N59" s="84">
        <v>24681</v>
      </c>
      <c r="O59" s="84">
        <v>49321</v>
      </c>
      <c r="P59" s="84">
        <v>47860</v>
      </c>
      <c r="Q59" s="85">
        <f>SUM(M59:P59)</f>
        <v>155637</v>
      </c>
      <c r="R59" s="84">
        <v>9576</v>
      </c>
      <c r="S59" s="84">
        <v>17582</v>
      </c>
      <c r="T59" s="84">
        <v>12605</v>
      </c>
      <c r="U59" s="84">
        <v>28983</v>
      </c>
      <c r="V59" s="85">
        <f>SUM(R59:U59)</f>
        <v>68746</v>
      </c>
      <c r="W59" s="84">
        <v>36758</v>
      </c>
      <c r="X59" s="84">
        <v>33435</v>
      </c>
      <c r="Y59" s="84">
        <v>15456</v>
      </c>
      <c r="Z59" s="84">
        <v>9608</v>
      </c>
      <c r="AA59" s="85">
        <f>SUM(W59:Z59)</f>
        <v>95257</v>
      </c>
      <c r="AB59" s="84">
        <v>35834</v>
      </c>
      <c r="AC59" s="84">
        <v>41417</v>
      </c>
      <c r="AD59" s="84">
        <v>41181</v>
      </c>
      <c r="AE59" s="84">
        <v>14082</v>
      </c>
      <c r="AF59" s="85">
        <f>SUM(AB59:AE59)</f>
        <v>132514</v>
      </c>
    </row>
    <row r="60" spans="1:32" x14ac:dyDescent="0.25">
      <c r="A60" s="82" t="s">
        <v>106</v>
      </c>
      <c r="B60" s="83" t="s">
        <v>86</v>
      </c>
      <c r="C60" s="84">
        <v>8200</v>
      </c>
      <c r="D60" s="84">
        <v>28604</v>
      </c>
      <c r="E60" s="84">
        <v>23349</v>
      </c>
      <c r="F60" s="84">
        <v>12186</v>
      </c>
      <c r="G60" s="85">
        <f>SUM(C60:F60)</f>
        <v>72339</v>
      </c>
      <c r="H60" s="84">
        <v>11752</v>
      </c>
      <c r="I60" s="84">
        <v>18468</v>
      </c>
      <c r="J60" s="84">
        <v>37903</v>
      </c>
      <c r="K60" s="84">
        <v>37246</v>
      </c>
      <c r="L60" s="85">
        <f>SUM(H60:K60)</f>
        <v>105369</v>
      </c>
      <c r="M60" s="84">
        <v>17779</v>
      </c>
      <c r="N60" s="84">
        <v>49133</v>
      </c>
      <c r="O60" s="84">
        <v>18765</v>
      </c>
      <c r="P60" s="84">
        <v>21882</v>
      </c>
      <c r="Q60" s="85">
        <f>SUM(M60:P60)</f>
        <v>107559</v>
      </c>
      <c r="R60" s="84">
        <v>3717</v>
      </c>
      <c r="S60" s="84">
        <v>45036</v>
      </c>
      <c r="T60" s="84">
        <v>11600</v>
      </c>
      <c r="U60" s="84">
        <v>40181</v>
      </c>
      <c r="V60" s="85">
        <f>SUM(R60:U60)</f>
        <v>100534</v>
      </c>
      <c r="W60" s="84">
        <v>10707</v>
      </c>
      <c r="X60" s="84">
        <v>7029</v>
      </c>
      <c r="Y60" s="84">
        <v>5028</v>
      </c>
      <c r="Z60" s="84">
        <v>20102</v>
      </c>
      <c r="AA60" s="85">
        <f>SUM(W60:Z60)</f>
        <v>42866</v>
      </c>
      <c r="AB60" s="84">
        <v>14775</v>
      </c>
      <c r="AC60" s="84">
        <v>41067</v>
      </c>
      <c r="AD60" s="84">
        <v>32984</v>
      </c>
      <c r="AE60" s="84">
        <v>48350</v>
      </c>
      <c r="AF60" s="85">
        <f>SUM(AB60:AE60)</f>
        <v>137176</v>
      </c>
    </row>
    <row r="61" spans="1:32" x14ac:dyDescent="0.25">
      <c r="A61" s="86" t="s">
        <v>107</v>
      </c>
      <c r="B61" s="87"/>
      <c r="C61" s="88">
        <f t="shared" ref="C61:AF61" si="10">SUM(C57:C60)</f>
        <v>56037</v>
      </c>
      <c r="D61" s="88">
        <f t="shared" si="10"/>
        <v>86733</v>
      </c>
      <c r="E61" s="88">
        <f t="shared" si="10"/>
        <v>80776</v>
      </c>
      <c r="F61" s="88">
        <f t="shared" si="10"/>
        <v>108757</v>
      </c>
      <c r="G61" s="89">
        <f t="shared" si="10"/>
        <v>332303</v>
      </c>
      <c r="H61" s="88">
        <f t="shared" si="10"/>
        <v>70363</v>
      </c>
      <c r="I61" s="88">
        <f t="shared" si="10"/>
        <v>126991</v>
      </c>
      <c r="J61" s="88">
        <f t="shared" si="10"/>
        <v>111520</v>
      </c>
      <c r="K61" s="88">
        <f t="shared" si="10"/>
        <v>112301</v>
      </c>
      <c r="L61" s="89">
        <f t="shared" si="10"/>
        <v>421175</v>
      </c>
      <c r="M61" s="88">
        <f t="shared" si="10"/>
        <v>132043</v>
      </c>
      <c r="N61" s="88">
        <f t="shared" si="10"/>
        <v>165072</v>
      </c>
      <c r="O61" s="88">
        <f t="shared" si="10"/>
        <v>145722</v>
      </c>
      <c r="P61" s="88">
        <f t="shared" si="10"/>
        <v>135428</v>
      </c>
      <c r="Q61" s="89">
        <f t="shared" si="10"/>
        <v>578265</v>
      </c>
      <c r="R61" s="88">
        <f t="shared" si="10"/>
        <v>31157</v>
      </c>
      <c r="S61" s="88">
        <f t="shared" si="10"/>
        <v>91527</v>
      </c>
      <c r="T61" s="88">
        <f t="shared" si="10"/>
        <v>49053</v>
      </c>
      <c r="U61" s="88">
        <f t="shared" si="10"/>
        <v>98199</v>
      </c>
      <c r="V61" s="89">
        <f t="shared" si="10"/>
        <v>269936</v>
      </c>
      <c r="W61" s="88">
        <f t="shared" si="10"/>
        <v>83650</v>
      </c>
      <c r="X61" s="88">
        <f t="shared" si="10"/>
        <v>120220</v>
      </c>
      <c r="Y61" s="88">
        <f t="shared" si="10"/>
        <v>91507</v>
      </c>
      <c r="Z61" s="88">
        <f t="shared" si="10"/>
        <v>82687</v>
      </c>
      <c r="AA61" s="89">
        <f t="shared" si="10"/>
        <v>378064</v>
      </c>
      <c r="AB61" s="88">
        <f t="shared" si="10"/>
        <v>98904</v>
      </c>
      <c r="AC61" s="88">
        <f t="shared" si="10"/>
        <v>128749</v>
      </c>
      <c r="AD61" s="88">
        <f t="shared" si="10"/>
        <v>123855</v>
      </c>
      <c r="AE61" s="88">
        <f t="shared" si="10"/>
        <v>137896</v>
      </c>
      <c r="AF61" s="89">
        <f t="shared" si="10"/>
        <v>489404</v>
      </c>
    </row>
    <row r="62" spans="1:32" x14ac:dyDescent="0.25">
      <c r="A62" s="82" t="s">
        <v>108</v>
      </c>
      <c r="B62" s="83" t="s">
        <v>83</v>
      </c>
      <c r="C62" s="84">
        <v>42012</v>
      </c>
      <c r="D62" s="84">
        <v>26249</v>
      </c>
      <c r="E62" s="84">
        <v>29515</v>
      </c>
      <c r="F62" s="84">
        <v>22357</v>
      </c>
      <c r="G62" s="85">
        <f>SUM(C62:F62)</f>
        <v>120133</v>
      </c>
      <c r="H62" s="84">
        <v>3226</v>
      </c>
      <c r="I62" s="84">
        <v>22799</v>
      </c>
      <c r="J62" s="84">
        <v>37495</v>
      </c>
      <c r="K62" s="84">
        <v>1774</v>
      </c>
      <c r="L62" s="85">
        <f>SUM(H62:K62)</f>
        <v>65294</v>
      </c>
      <c r="M62" s="84">
        <v>7270</v>
      </c>
      <c r="N62" s="84">
        <v>35145</v>
      </c>
      <c r="O62" s="84">
        <v>29366</v>
      </c>
      <c r="P62" s="84">
        <v>25213</v>
      </c>
      <c r="Q62" s="85">
        <f>SUM(M62:P62)</f>
        <v>96994</v>
      </c>
      <c r="R62" s="84">
        <v>42268</v>
      </c>
      <c r="S62" s="84">
        <v>14220</v>
      </c>
      <c r="T62" s="84">
        <v>2843</v>
      </c>
      <c r="U62" s="84">
        <v>6304</v>
      </c>
      <c r="V62" s="85">
        <f>SUM(R62:U62)</f>
        <v>65635</v>
      </c>
      <c r="W62" s="84">
        <v>40328</v>
      </c>
      <c r="X62" s="84">
        <v>43400</v>
      </c>
      <c r="Y62" s="84">
        <v>40294</v>
      </c>
      <c r="Z62" s="84">
        <v>27004</v>
      </c>
      <c r="AA62" s="85">
        <f>SUM(W62:Z62)</f>
        <v>151026</v>
      </c>
      <c r="AB62" s="84">
        <v>14605</v>
      </c>
      <c r="AC62" s="84">
        <v>45689</v>
      </c>
      <c r="AD62" s="84">
        <v>49864</v>
      </c>
      <c r="AE62" s="84">
        <v>9343</v>
      </c>
      <c r="AF62" s="85">
        <f>SUM(AB62:AE62)</f>
        <v>119501</v>
      </c>
    </row>
    <row r="63" spans="1:32" x14ac:dyDescent="0.25">
      <c r="A63" s="82" t="s">
        <v>108</v>
      </c>
      <c r="B63" s="83" t="s">
        <v>84</v>
      </c>
      <c r="C63" s="84">
        <v>16046</v>
      </c>
      <c r="D63" s="84">
        <v>33924</v>
      </c>
      <c r="E63" s="84">
        <v>24410</v>
      </c>
      <c r="F63" s="84">
        <v>32539</v>
      </c>
      <c r="G63" s="85">
        <f>SUM(C63:F63)</f>
        <v>106919</v>
      </c>
      <c r="H63" s="84">
        <v>41146</v>
      </c>
      <c r="I63" s="84">
        <v>19124</v>
      </c>
      <c r="J63" s="84">
        <v>5169</v>
      </c>
      <c r="K63" s="84">
        <v>22408</v>
      </c>
      <c r="L63" s="85">
        <f>SUM(H63:K63)</f>
        <v>87847</v>
      </c>
      <c r="M63" s="84">
        <v>26295</v>
      </c>
      <c r="N63" s="84">
        <v>28498</v>
      </c>
      <c r="O63" s="84">
        <v>22207</v>
      </c>
      <c r="P63" s="84">
        <v>33334</v>
      </c>
      <c r="Q63" s="85">
        <f>SUM(M63:P63)</f>
        <v>110334</v>
      </c>
      <c r="R63" s="84">
        <v>25921</v>
      </c>
      <c r="S63" s="84">
        <v>49795</v>
      </c>
      <c r="T63" s="84">
        <v>25351</v>
      </c>
      <c r="U63" s="84">
        <v>6074</v>
      </c>
      <c r="V63" s="85">
        <f>SUM(R63:U63)</f>
        <v>107141</v>
      </c>
      <c r="W63" s="84">
        <v>15221</v>
      </c>
      <c r="X63" s="84">
        <v>41640</v>
      </c>
      <c r="Y63" s="84">
        <v>8213</v>
      </c>
      <c r="Z63" s="84">
        <v>28239</v>
      </c>
      <c r="AA63" s="85">
        <f>SUM(W63:Z63)</f>
        <v>93313</v>
      </c>
      <c r="AB63" s="84">
        <v>8400</v>
      </c>
      <c r="AC63" s="84">
        <v>22465</v>
      </c>
      <c r="AD63" s="84">
        <v>45519</v>
      </c>
      <c r="AE63" s="84">
        <v>40851</v>
      </c>
      <c r="AF63" s="85">
        <f>SUM(AB63:AE63)</f>
        <v>117235</v>
      </c>
    </row>
    <row r="64" spans="1:32" x14ac:dyDescent="0.25">
      <c r="A64" s="82" t="s">
        <v>108</v>
      </c>
      <c r="B64" s="83" t="s">
        <v>85</v>
      </c>
      <c r="C64" s="84">
        <v>5849</v>
      </c>
      <c r="D64" s="84">
        <v>47903</v>
      </c>
      <c r="E64" s="84">
        <v>2250</v>
      </c>
      <c r="F64" s="84">
        <v>48972</v>
      </c>
      <c r="G64" s="85">
        <f>SUM(C64:F64)</f>
        <v>104974</v>
      </c>
      <c r="H64" s="84">
        <v>45007</v>
      </c>
      <c r="I64" s="84">
        <v>44856</v>
      </c>
      <c r="J64" s="84">
        <v>48477</v>
      </c>
      <c r="K64" s="84">
        <v>29234</v>
      </c>
      <c r="L64" s="85">
        <f>SUM(H64:K64)</f>
        <v>167574</v>
      </c>
      <c r="M64" s="84">
        <v>7676</v>
      </c>
      <c r="N64" s="84">
        <v>36484</v>
      </c>
      <c r="O64" s="84">
        <v>23371</v>
      </c>
      <c r="P64" s="84">
        <v>31158</v>
      </c>
      <c r="Q64" s="85">
        <f>SUM(M64:P64)</f>
        <v>98689</v>
      </c>
      <c r="R64" s="84">
        <v>11955</v>
      </c>
      <c r="S64" s="84">
        <v>42920</v>
      </c>
      <c r="T64" s="84">
        <v>3135</v>
      </c>
      <c r="U64" s="84">
        <v>23467</v>
      </c>
      <c r="V64" s="85">
        <f>SUM(R64:U64)</f>
        <v>81477</v>
      </c>
      <c r="W64" s="84">
        <v>10371</v>
      </c>
      <c r="X64" s="84">
        <v>14609</v>
      </c>
      <c r="Y64" s="84">
        <v>22834</v>
      </c>
      <c r="Z64" s="84">
        <v>21233</v>
      </c>
      <c r="AA64" s="85">
        <f>SUM(W64:Z64)</f>
        <v>69047</v>
      </c>
      <c r="AB64" s="84">
        <v>9707</v>
      </c>
      <c r="AC64" s="84">
        <v>3940</v>
      </c>
      <c r="AD64" s="84">
        <v>44488</v>
      </c>
      <c r="AE64" s="84">
        <v>49399</v>
      </c>
      <c r="AF64" s="85">
        <f>SUM(AB64:AE64)</f>
        <v>107534</v>
      </c>
    </row>
    <row r="65" spans="1:32" x14ac:dyDescent="0.25">
      <c r="A65" s="82" t="s">
        <v>108</v>
      </c>
      <c r="B65" s="83" t="s">
        <v>86</v>
      </c>
      <c r="C65" s="84">
        <v>27958</v>
      </c>
      <c r="D65" s="84">
        <v>17701</v>
      </c>
      <c r="E65" s="84">
        <v>14254</v>
      </c>
      <c r="F65" s="84">
        <v>39395</v>
      </c>
      <c r="G65" s="85">
        <f>SUM(C65:F65)</f>
        <v>99308</v>
      </c>
      <c r="H65" s="84">
        <v>39238</v>
      </c>
      <c r="I65" s="84">
        <v>45339</v>
      </c>
      <c r="J65" s="84">
        <v>41980</v>
      </c>
      <c r="K65" s="84">
        <v>36646</v>
      </c>
      <c r="L65" s="85">
        <f>SUM(H65:K65)</f>
        <v>163203</v>
      </c>
      <c r="M65" s="84">
        <v>8179</v>
      </c>
      <c r="N65" s="84">
        <v>12035</v>
      </c>
      <c r="O65" s="84">
        <v>13860</v>
      </c>
      <c r="P65" s="84">
        <v>7228</v>
      </c>
      <c r="Q65" s="85">
        <f>SUM(M65:P65)</f>
        <v>41302</v>
      </c>
      <c r="R65" s="84">
        <v>43153</v>
      </c>
      <c r="S65" s="84">
        <v>18928</v>
      </c>
      <c r="T65" s="84">
        <v>38752</v>
      </c>
      <c r="U65" s="84">
        <v>34559</v>
      </c>
      <c r="V65" s="85">
        <f>SUM(R65:U65)</f>
        <v>135392</v>
      </c>
      <c r="W65" s="84">
        <v>33001</v>
      </c>
      <c r="X65" s="84">
        <v>19015</v>
      </c>
      <c r="Y65" s="84">
        <v>21749</v>
      </c>
      <c r="Z65" s="84">
        <v>44929</v>
      </c>
      <c r="AA65" s="85">
        <f>SUM(W65:Z65)</f>
        <v>118694</v>
      </c>
      <c r="AB65" s="84">
        <v>25353</v>
      </c>
      <c r="AC65" s="84">
        <v>44824</v>
      </c>
      <c r="AD65" s="84">
        <v>16035</v>
      </c>
      <c r="AE65" s="84">
        <v>25727</v>
      </c>
      <c r="AF65" s="85">
        <f>SUM(AB65:AE65)</f>
        <v>111939</v>
      </c>
    </row>
    <row r="66" spans="1:32" x14ac:dyDescent="0.25">
      <c r="A66" s="86" t="s">
        <v>109</v>
      </c>
      <c r="B66" s="87"/>
      <c r="C66" s="88">
        <f t="shared" ref="C66:AF66" si="11">SUM(C62:C65)</f>
        <v>91865</v>
      </c>
      <c r="D66" s="88">
        <f t="shared" si="11"/>
        <v>125777</v>
      </c>
      <c r="E66" s="88">
        <f t="shared" si="11"/>
        <v>70429</v>
      </c>
      <c r="F66" s="88">
        <f t="shared" si="11"/>
        <v>143263</v>
      </c>
      <c r="G66" s="89">
        <f t="shared" si="11"/>
        <v>431334</v>
      </c>
      <c r="H66" s="88">
        <f t="shared" si="11"/>
        <v>128617</v>
      </c>
      <c r="I66" s="88">
        <f t="shared" si="11"/>
        <v>132118</v>
      </c>
      <c r="J66" s="88">
        <f t="shared" si="11"/>
        <v>133121</v>
      </c>
      <c r="K66" s="88">
        <f t="shared" si="11"/>
        <v>90062</v>
      </c>
      <c r="L66" s="89">
        <f t="shared" si="11"/>
        <v>483918</v>
      </c>
      <c r="M66" s="88">
        <f t="shared" si="11"/>
        <v>49420</v>
      </c>
      <c r="N66" s="88">
        <f t="shared" si="11"/>
        <v>112162</v>
      </c>
      <c r="O66" s="88">
        <f t="shared" si="11"/>
        <v>88804</v>
      </c>
      <c r="P66" s="88">
        <f t="shared" si="11"/>
        <v>96933</v>
      </c>
      <c r="Q66" s="89">
        <f t="shared" si="11"/>
        <v>347319</v>
      </c>
      <c r="R66" s="88">
        <f t="shared" si="11"/>
        <v>123297</v>
      </c>
      <c r="S66" s="88">
        <f t="shared" si="11"/>
        <v>125863</v>
      </c>
      <c r="T66" s="88">
        <f t="shared" si="11"/>
        <v>70081</v>
      </c>
      <c r="U66" s="88">
        <f t="shared" si="11"/>
        <v>70404</v>
      </c>
      <c r="V66" s="89">
        <f t="shared" si="11"/>
        <v>389645</v>
      </c>
      <c r="W66" s="88">
        <f t="shared" si="11"/>
        <v>98921</v>
      </c>
      <c r="X66" s="88">
        <f t="shared" si="11"/>
        <v>118664</v>
      </c>
      <c r="Y66" s="88">
        <f t="shared" si="11"/>
        <v>93090</v>
      </c>
      <c r="Z66" s="88">
        <f t="shared" si="11"/>
        <v>121405</v>
      </c>
      <c r="AA66" s="89">
        <f t="shared" si="11"/>
        <v>432080</v>
      </c>
      <c r="AB66" s="88">
        <f t="shared" si="11"/>
        <v>58065</v>
      </c>
      <c r="AC66" s="88">
        <f t="shared" si="11"/>
        <v>116918</v>
      </c>
      <c r="AD66" s="88">
        <f t="shared" si="11"/>
        <v>155906</v>
      </c>
      <c r="AE66" s="88">
        <f t="shared" si="11"/>
        <v>125320</v>
      </c>
      <c r="AF66" s="89">
        <f t="shared" si="11"/>
        <v>456209</v>
      </c>
    </row>
    <row r="67" spans="1:32" x14ac:dyDescent="0.25">
      <c r="A67" s="82" t="s">
        <v>110</v>
      </c>
      <c r="B67" s="83" t="s">
        <v>83</v>
      </c>
      <c r="C67" s="84">
        <v>40438</v>
      </c>
      <c r="D67" s="84">
        <v>34124</v>
      </c>
      <c r="E67" s="84">
        <v>15497</v>
      </c>
      <c r="F67" s="84">
        <v>24055</v>
      </c>
      <c r="G67" s="85">
        <f>SUM(C67:F67)</f>
        <v>114114</v>
      </c>
      <c r="H67" s="84">
        <v>20817</v>
      </c>
      <c r="I67" s="84">
        <v>1429</v>
      </c>
      <c r="J67" s="84">
        <v>8693</v>
      </c>
      <c r="K67" s="84">
        <v>40897</v>
      </c>
      <c r="L67" s="85">
        <f>SUM(H67:K67)</f>
        <v>71836</v>
      </c>
      <c r="M67" s="84">
        <v>46380</v>
      </c>
      <c r="N67" s="84">
        <v>18003</v>
      </c>
      <c r="O67" s="84">
        <v>8894</v>
      </c>
      <c r="P67" s="84">
        <v>20101</v>
      </c>
      <c r="Q67" s="85">
        <f>SUM(M67:P67)</f>
        <v>93378</v>
      </c>
      <c r="R67" s="84">
        <v>4307</v>
      </c>
      <c r="S67" s="84">
        <v>30509</v>
      </c>
      <c r="T67" s="84">
        <v>29174</v>
      </c>
      <c r="U67" s="84">
        <v>46642</v>
      </c>
      <c r="V67" s="85">
        <f>SUM(R67:U67)</f>
        <v>110632</v>
      </c>
      <c r="W67" s="84">
        <v>15080</v>
      </c>
      <c r="X67" s="84">
        <v>43082</v>
      </c>
      <c r="Y67" s="84">
        <v>1308</v>
      </c>
      <c r="Z67" s="84">
        <v>43775</v>
      </c>
      <c r="AA67" s="85">
        <f>SUM(W67:Z67)</f>
        <v>103245</v>
      </c>
      <c r="AB67" s="84">
        <v>34903</v>
      </c>
      <c r="AC67" s="84">
        <v>38369</v>
      </c>
      <c r="AD67" s="84">
        <v>3014</v>
      </c>
      <c r="AE67" s="84">
        <v>14299</v>
      </c>
      <c r="AF67" s="85">
        <f>SUM(AB67:AE67)</f>
        <v>90585</v>
      </c>
    </row>
    <row r="68" spans="1:32" x14ac:dyDescent="0.25">
      <c r="A68" s="82" t="s">
        <v>110</v>
      </c>
      <c r="B68" s="83" t="s">
        <v>84</v>
      </c>
      <c r="C68" s="84">
        <v>44262</v>
      </c>
      <c r="D68" s="84">
        <v>33042</v>
      </c>
      <c r="E68" s="84">
        <v>11644</v>
      </c>
      <c r="F68" s="84">
        <v>34982</v>
      </c>
      <c r="G68" s="85">
        <f>SUM(C68:F68)</f>
        <v>123930</v>
      </c>
      <c r="H68" s="84">
        <v>43909</v>
      </c>
      <c r="I68" s="84">
        <v>47686</v>
      </c>
      <c r="J68" s="84">
        <v>38337</v>
      </c>
      <c r="K68" s="84">
        <v>38140</v>
      </c>
      <c r="L68" s="85">
        <f>SUM(H68:K68)</f>
        <v>168072</v>
      </c>
      <c r="M68" s="84">
        <v>23358</v>
      </c>
      <c r="N68" s="84">
        <v>37441</v>
      </c>
      <c r="O68" s="84">
        <v>29385</v>
      </c>
      <c r="P68" s="84">
        <v>5124</v>
      </c>
      <c r="Q68" s="85">
        <f>SUM(M68:P68)</f>
        <v>95308</v>
      </c>
      <c r="R68" s="84">
        <v>29881</v>
      </c>
      <c r="S68" s="84">
        <v>5202</v>
      </c>
      <c r="T68" s="84">
        <v>24616</v>
      </c>
      <c r="U68" s="84">
        <v>36986</v>
      </c>
      <c r="V68" s="85">
        <f>SUM(R68:U68)</f>
        <v>96685</v>
      </c>
      <c r="W68" s="84">
        <v>38735</v>
      </c>
      <c r="X68" s="84">
        <v>33340</v>
      </c>
      <c r="Y68" s="84">
        <v>34010</v>
      </c>
      <c r="Z68" s="84">
        <v>25303</v>
      </c>
      <c r="AA68" s="85">
        <f>SUM(W68:Z68)</f>
        <v>131388</v>
      </c>
      <c r="AB68" s="84">
        <v>37011</v>
      </c>
      <c r="AC68" s="84">
        <v>27981</v>
      </c>
      <c r="AD68" s="84">
        <v>16272</v>
      </c>
      <c r="AE68" s="84">
        <v>38188</v>
      </c>
      <c r="AF68" s="85">
        <f>SUM(AB68:AE68)</f>
        <v>119452</v>
      </c>
    </row>
    <row r="69" spans="1:32" x14ac:dyDescent="0.25">
      <c r="A69" s="82" t="s">
        <v>110</v>
      </c>
      <c r="B69" s="83" t="s">
        <v>85</v>
      </c>
      <c r="C69" s="84">
        <v>17017</v>
      </c>
      <c r="D69" s="84">
        <v>21411</v>
      </c>
      <c r="E69" s="84">
        <v>24608</v>
      </c>
      <c r="F69" s="84">
        <v>42022</v>
      </c>
      <c r="G69" s="85">
        <f>SUM(C69:F69)</f>
        <v>105058</v>
      </c>
      <c r="H69" s="84">
        <v>47099</v>
      </c>
      <c r="I69" s="84">
        <v>2438</v>
      </c>
      <c r="J69" s="84">
        <v>7052</v>
      </c>
      <c r="K69" s="84">
        <v>36552</v>
      </c>
      <c r="L69" s="85">
        <f>SUM(H69:K69)</f>
        <v>93141</v>
      </c>
      <c r="M69" s="84">
        <v>4923</v>
      </c>
      <c r="N69" s="84">
        <v>38711</v>
      </c>
      <c r="O69" s="84">
        <v>34575</v>
      </c>
      <c r="P69" s="84">
        <v>2163</v>
      </c>
      <c r="Q69" s="85">
        <f>SUM(M69:P69)</f>
        <v>80372</v>
      </c>
      <c r="R69" s="84">
        <v>27128</v>
      </c>
      <c r="S69" s="84">
        <v>45629</v>
      </c>
      <c r="T69" s="84">
        <v>43664</v>
      </c>
      <c r="U69" s="84">
        <v>24938</v>
      </c>
      <c r="V69" s="85">
        <f>SUM(R69:U69)</f>
        <v>141359</v>
      </c>
      <c r="W69" s="84">
        <v>40730</v>
      </c>
      <c r="X69" s="84">
        <v>45591</v>
      </c>
      <c r="Y69" s="84">
        <v>49290</v>
      </c>
      <c r="Z69" s="84">
        <v>31905</v>
      </c>
      <c r="AA69" s="85">
        <f>SUM(W69:Z69)</f>
        <v>167516</v>
      </c>
      <c r="AB69" s="84">
        <v>45447</v>
      </c>
      <c r="AC69" s="84">
        <v>37847</v>
      </c>
      <c r="AD69" s="84">
        <v>11155</v>
      </c>
      <c r="AE69" s="84">
        <v>9117</v>
      </c>
      <c r="AF69" s="85">
        <f>SUM(AB69:AE69)</f>
        <v>103566</v>
      </c>
    </row>
    <row r="70" spans="1:32" x14ac:dyDescent="0.25">
      <c r="A70" s="82" t="s">
        <v>110</v>
      </c>
      <c r="B70" s="83" t="s">
        <v>86</v>
      </c>
      <c r="C70" s="84">
        <v>42439</v>
      </c>
      <c r="D70" s="84">
        <v>18301</v>
      </c>
      <c r="E70" s="84">
        <v>44323</v>
      </c>
      <c r="F70" s="84">
        <v>9947</v>
      </c>
      <c r="G70" s="85">
        <f>SUM(C70:F70)</f>
        <v>115010</v>
      </c>
      <c r="H70" s="84">
        <v>39873</v>
      </c>
      <c r="I70" s="84">
        <v>30728</v>
      </c>
      <c r="J70" s="84">
        <v>21336</v>
      </c>
      <c r="K70" s="84">
        <v>29117</v>
      </c>
      <c r="L70" s="85">
        <f>SUM(H70:K70)</f>
        <v>121054</v>
      </c>
      <c r="M70" s="84">
        <v>1527</v>
      </c>
      <c r="N70" s="84">
        <v>16676</v>
      </c>
      <c r="O70" s="84">
        <v>33132</v>
      </c>
      <c r="P70" s="84">
        <v>22607</v>
      </c>
      <c r="Q70" s="85">
        <f>SUM(M70:P70)</f>
        <v>73942</v>
      </c>
      <c r="R70" s="84">
        <v>15728</v>
      </c>
      <c r="S70" s="84">
        <v>24923</v>
      </c>
      <c r="T70" s="84">
        <v>44786</v>
      </c>
      <c r="U70" s="84">
        <v>30859</v>
      </c>
      <c r="V70" s="85">
        <f>SUM(R70:U70)</f>
        <v>116296</v>
      </c>
      <c r="W70" s="84">
        <v>6843</v>
      </c>
      <c r="X70" s="84">
        <v>7817</v>
      </c>
      <c r="Y70" s="84">
        <v>17195</v>
      </c>
      <c r="Z70" s="84">
        <v>37821</v>
      </c>
      <c r="AA70" s="85">
        <f>SUM(W70:Z70)</f>
        <v>69676</v>
      </c>
      <c r="AB70" s="84">
        <v>33145</v>
      </c>
      <c r="AC70" s="84">
        <v>14090</v>
      </c>
      <c r="AD70" s="84">
        <v>13802</v>
      </c>
      <c r="AE70" s="84">
        <v>45656</v>
      </c>
      <c r="AF70" s="85">
        <f>SUM(AB70:AE70)</f>
        <v>106693</v>
      </c>
    </row>
    <row r="71" spans="1:32" x14ac:dyDescent="0.25">
      <c r="A71" s="86" t="s">
        <v>111</v>
      </c>
      <c r="B71" s="87"/>
      <c r="C71" s="88">
        <f t="shared" ref="C71:AF71" si="12">SUM(C67:C70)</f>
        <v>144156</v>
      </c>
      <c r="D71" s="88">
        <f t="shared" si="12"/>
        <v>106878</v>
      </c>
      <c r="E71" s="88">
        <f t="shared" si="12"/>
        <v>96072</v>
      </c>
      <c r="F71" s="88">
        <f t="shared" si="12"/>
        <v>111006</v>
      </c>
      <c r="G71" s="89">
        <f t="shared" si="12"/>
        <v>458112</v>
      </c>
      <c r="H71" s="88">
        <f t="shared" si="12"/>
        <v>151698</v>
      </c>
      <c r="I71" s="88">
        <f t="shared" si="12"/>
        <v>82281</v>
      </c>
      <c r="J71" s="88">
        <f t="shared" si="12"/>
        <v>75418</v>
      </c>
      <c r="K71" s="88">
        <f t="shared" si="12"/>
        <v>144706</v>
      </c>
      <c r="L71" s="89">
        <f t="shared" si="12"/>
        <v>454103</v>
      </c>
      <c r="M71" s="88">
        <f t="shared" si="12"/>
        <v>76188</v>
      </c>
      <c r="N71" s="88">
        <f t="shared" si="12"/>
        <v>110831</v>
      </c>
      <c r="O71" s="88">
        <f t="shared" si="12"/>
        <v>105986</v>
      </c>
      <c r="P71" s="88">
        <f t="shared" si="12"/>
        <v>49995</v>
      </c>
      <c r="Q71" s="89">
        <f t="shared" si="12"/>
        <v>343000</v>
      </c>
      <c r="R71" s="88">
        <f t="shared" si="12"/>
        <v>77044</v>
      </c>
      <c r="S71" s="88">
        <f t="shared" si="12"/>
        <v>106263</v>
      </c>
      <c r="T71" s="88">
        <f t="shared" si="12"/>
        <v>142240</v>
      </c>
      <c r="U71" s="88">
        <f t="shared" si="12"/>
        <v>139425</v>
      </c>
      <c r="V71" s="89">
        <f t="shared" si="12"/>
        <v>464972</v>
      </c>
      <c r="W71" s="88">
        <f t="shared" si="12"/>
        <v>101388</v>
      </c>
      <c r="X71" s="88">
        <f t="shared" si="12"/>
        <v>129830</v>
      </c>
      <c r="Y71" s="88">
        <f t="shared" si="12"/>
        <v>101803</v>
      </c>
      <c r="Z71" s="88">
        <f t="shared" si="12"/>
        <v>138804</v>
      </c>
      <c r="AA71" s="89">
        <f t="shared" si="12"/>
        <v>471825</v>
      </c>
      <c r="AB71" s="88">
        <f t="shared" si="12"/>
        <v>150506</v>
      </c>
      <c r="AC71" s="88">
        <f t="shared" si="12"/>
        <v>118287</v>
      </c>
      <c r="AD71" s="88">
        <f t="shared" si="12"/>
        <v>44243</v>
      </c>
      <c r="AE71" s="88">
        <f t="shared" si="12"/>
        <v>107260</v>
      </c>
      <c r="AF71" s="89">
        <f t="shared" si="12"/>
        <v>420296</v>
      </c>
    </row>
    <row r="72" spans="1:32" ht="15" customHeight="1" x14ac:dyDescent="0.25">
      <c r="A72" s="82" t="s">
        <v>112</v>
      </c>
      <c r="B72" s="83" t="s">
        <v>83</v>
      </c>
      <c r="C72" s="84">
        <v>8793</v>
      </c>
      <c r="D72" s="84">
        <v>6797</v>
      </c>
      <c r="E72" s="84">
        <v>6053</v>
      </c>
      <c r="F72" s="84">
        <v>12531</v>
      </c>
      <c r="G72" s="85">
        <f>SUM(C72:F72)</f>
        <v>34174</v>
      </c>
      <c r="H72" s="84">
        <v>13027</v>
      </c>
      <c r="I72" s="84">
        <v>17811</v>
      </c>
      <c r="J72" s="84">
        <v>46534</v>
      </c>
      <c r="K72" s="84">
        <v>27027</v>
      </c>
      <c r="L72" s="85">
        <f>SUM(H72:K72)</f>
        <v>104399</v>
      </c>
      <c r="M72" s="84">
        <v>15368</v>
      </c>
      <c r="N72" s="84">
        <v>35310</v>
      </c>
      <c r="O72" s="84">
        <v>48590</v>
      </c>
      <c r="P72" s="84">
        <v>27641</v>
      </c>
      <c r="Q72" s="85">
        <f>SUM(M72:P72)</f>
        <v>126909</v>
      </c>
      <c r="R72" s="84">
        <v>21800</v>
      </c>
      <c r="S72" s="84">
        <v>17486</v>
      </c>
      <c r="T72" s="84">
        <v>36429</v>
      </c>
      <c r="U72" s="84">
        <v>35250</v>
      </c>
      <c r="V72" s="85">
        <f>SUM(R72:U72)</f>
        <v>110965</v>
      </c>
      <c r="W72" s="84">
        <v>20298</v>
      </c>
      <c r="X72" s="84">
        <v>39342</v>
      </c>
      <c r="Y72" s="84">
        <v>25125</v>
      </c>
      <c r="Z72" s="84">
        <v>25117</v>
      </c>
      <c r="AA72" s="85">
        <f>SUM(W72:Z72)</f>
        <v>109882</v>
      </c>
      <c r="AB72" s="84">
        <v>25647</v>
      </c>
      <c r="AC72" s="84">
        <v>43097</v>
      </c>
      <c r="AD72" s="84">
        <v>26670</v>
      </c>
      <c r="AE72" s="84">
        <v>5870</v>
      </c>
      <c r="AF72" s="85">
        <f>SUM(AB72:AE72)</f>
        <v>101284</v>
      </c>
    </row>
    <row r="73" spans="1:32" x14ac:dyDescent="0.25">
      <c r="A73" s="82" t="s">
        <v>112</v>
      </c>
      <c r="B73" s="83" t="s">
        <v>84</v>
      </c>
      <c r="C73" s="84">
        <v>37046</v>
      </c>
      <c r="D73" s="84">
        <v>12734</v>
      </c>
      <c r="E73" s="84">
        <v>21781</v>
      </c>
      <c r="F73" s="84">
        <v>9812</v>
      </c>
      <c r="G73" s="85">
        <f>SUM(C73:F73)</f>
        <v>81373</v>
      </c>
      <c r="H73" s="84">
        <v>45198</v>
      </c>
      <c r="I73" s="84">
        <v>30943</v>
      </c>
      <c r="J73" s="84">
        <v>19162</v>
      </c>
      <c r="K73" s="84">
        <v>23251</v>
      </c>
      <c r="L73" s="85">
        <f>SUM(H73:K73)</f>
        <v>118554</v>
      </c>
      <c r="M73" s="84">
        <v>31871</v>
      </c>
      <c r="N73" s="84">
        <v>27965</v>
      </c>
      <c r="O73" s="84">
        <v>21472</v>
      </c>
      <c r="P73" s="84">
        <v>41783</v>
      </c>
      <c r="Q73" s="85">
        <f>SUM(M73:P73)</f>
        <v>123091</v>
      </c>
      <c r="R73" s="84">
        <v>41011</v>
      </c>
      <c r="S73" s="84">
        <v>28010</v>
      </c>
      <c r="T73" s="84">
        <v>4984</v>
      </c>
      <c r="U73" s="84">
        <v>45527</v>
      </c>
      <c r="V73" s="85">
        <f>SUM(R73:U73)</f>
        <v>119532</v>
      </c>
      <c r="W73" s="84">
        <v>30286</v>
      </c>
      <c r="X73" s="84">
        <v>30543</v>
      </c>
      <c r="Y73" s="84">
        <v>27242</v>
      </c>
      <c r="Z73" s="84">
        <v>22456</v>
      </c>
      <c r="AA73" s="85">
        <f>SUM(W73:Z73)</f>
        <v>110527</v>
      </c>
      <c r="AB73" s="84">
        <v>6003</v>
      </c>
      <c r="AC73" s="84">
        <v>14093</v>
      </c>
      <c r="AD73" s="84">
        <v>46730</v>
      </c>
      <c r="AE73" s="84">
        <v>22892</v>
      </c>
      <c r="AF73" s="85">
        <f>SUM(AB73:AE73)</f>
        <v>89718</v>
      </c>
    </row>
    <row r="74" spans="1:32" x14ac:dyDescent="0.25">
      <c r="A74" s="82" t="s">
        <v>112</v>
      </c>
      <c r="B74" s="83" t="s">
        <v>85</v>
      </c>
      <c r="C74" s="84">
        <v>31150</v>
      </c>
      <c r="D74" s="84">
        <v>3498</v>
      </c>
      <c r="E74" s="84">
        <v>22304</v>
      </c>
      <c r="F74" s="84">
        <v>18774</v>
      </c>
      <c r="G74" s="85">
        <f>SUM(C74:F74)</f>
        <v>75726</v>
      </c>
      <c r="H74" s="84">
        <v>39809</v>
      </c>
      <c r="I74" s="84">
        <v>36273</v>
      </c>
      <c r="J74" s="84">
        <v>16876</v>
      </c>
      <c r="K74" s="84">
        <v>11834</v>
      </c>
      <c r="L74" s="85">
        <f>SUM(H74:K74)</f>
        <v>104792</v>
      </c>
      <c r="M74" s="84">
        <v>48267</v>
      </c>
      <c r="N74" s="84">
        <v>39619</v>
      </c>
      <c r="O74" s="84">
        <v>18714</v>
      </c>
      <c r="P74" s="84">
        <v>39638</v>
      </c>
      <c r="Q74" s="85">
        <f>SUM(M74:P74)</f>
        <v>146238</v>
      </c>
      <c r="R74" s="84">
        <v>43773</v>
      </c>
      <c r="S74" s="84">
        <v>44463</v>
      </c>
      <c r="T74" s="84">
        <v>29870</v>
      </c>
      <c r="U74" s="84">
        <v>12814</v>
      </c>
      <c r="V74" s="85">
        <f>SUM(R74:U74)</f>
        <v>130920</v>
      </c>
      <c r="W74" s="84">
        <v>37669</v>
      </c>
      <c r="X74" s="84">
        <v>41846</v>
      </c>
      <c r="Y74" s="84">
        <v>13314</v>
      </c>
      <c r="Z74" s="84">
        <v>36500</v>
      </c>
      <c r="AA74" s="85">
        <f>SUM(W74:Z74)</f>
        <v>129329</v>
      </c>
      <c r="AB74" s="84">
        <v>6076</v>
      </c>
      <c r="AC74" s="84">
        <v>48089</v>
      </c>
      <c r="AD74" s="84">
        <v>2064</v>
      </c>
      <c r="AE74" s="84">
        <v>10176</v>
      </c>
      <c r="AF74" s="85">
        <f>SUM(AB74:AE74)</f>
        <v>66405</v>
      </c>
    </row>
    <row r="75" spans="1:32" x14ac:dyDescent="0.25">
      <c r="A75" s="82" t="s">
        <v>112</v>
      </c>
      <c r="B75" s="83" t="s">
        <v>86</v>
      </c>
      <c r="C75" s="84">
        <v>7176</v>
      </c>
      <c r="D75" s="84">
        <v>33787</v>
      </c>
      <c r="E75" s="84">
        <v>41263</v>
      </c>
      <c r="F75" s="84">
        <v>37546</v>
      </c>
      <c r="G75" s="85">
        <f>SUM(C75:F75)</f>
        <v>119772</v>
      </c>
      <c r="H75" s="84">
        <v>7218</v>
      </c>
      <c r="I75" s="84">
        <v>32912</v>
      </c>
      <c r="J75" s="84">
        <v>45601</v>
      </c>
      <c r="K75" s="84">
        <v>19811</v>
      </c>
      <c r="L75" s="85">
        <f>SUM(H75:K75)</f>
        <v>105542</v>
      </c>
      <c r="M75" s="84">
        <v>6258</v>
      </c>
      <c r="N75" s="84">
        <v>4856</v>
      </c>
      <c r="O75" s="84">
        <v>24322</v>
      </c>
      <c r="P75" s="84">
        <v>5085</v>
      </c>
      <c r="Q75" s="85">
        <f>SUM(M75:P75)</f>
        <v>40521</v>
      </c>
      <c r="R75" s="84">
        <v>47127</v>
      </c>
      <c r="S75" s="84">
        <v>20885</v>
      </c>
      <c r="T75" s="84">
        <v>16082</v>
      </c>
      <c r="U75" s="84">
        <v>35109</v>
      </c>
      <c r="V75" s="85">
        <f>SUM(R75:U75)</f>
        <v>119203</v>
      </c>
      <c r="W75" s="84">
        <v>28198</v>
      </c>
      <c r="X75" s="84">
        <v>38102</v>
      </c>
      <c r="Y75" s="84">
        <v>10321</v>
      </c>
      <c r="Z75" s="84">
        <v>22537</v>
      </c>
      <c r="AA75" s="85">
        <f>SUM(W75:Z75)</f>
        <v>99158</v>
      </c>
      <c r="AB75" s="84">
        <v>32525</v>
      </c>
      <c r="AC75" s="84">
        <v>34084</v>
      </c>
      <c r="AD75" s="84">
        <v>39826</v>
      </c>
      <c r="AE75" s="84">
        <v>21170</v>
      </c>
      <c r="AF75" s="85">
        <f>SUM(AB75:AE75)</f>
        <v>127605</v>
      </c>
    </row>
    <row r="76" spans="1:32" x14ac:dyDescent="0.25">
      <c r="A76" s="86" t="s">
        <v>113</v>
      </c>
      <c r="B76" s="87"/>
      <c r="C76" s="88">
        <f t="shared" ref="C76:AF76" si="13">SUM(C72:C75)</f>
        <v>84165</v>
      </c>
      <c r="D76" s="88">
        <f t="shared" si="13"/>
        <v>56816</v>
      </c>
      <c r="E76" s="88">
        <f t="shared" si="13"/>
        <v>91401</v>
      </c>
      <c r="F76" s="88">
        <f t="shared" si="13"/>
        <v>78663</v>
      </c>
      <c r="G76" s="89">
        <f t="shared" si="13"/>
        <v>311045</v>
      </c>
      <c r="H76" s="88">
        <f t="shared" si="13"/>
        <v>105252</v>
      </c>
      <c r="I76" s="88">
        <f t="shared" si="13"/>
        <v>117939</v>
      </c>
      <c r="J76" s="88">
        <f t="shared" si="13"/>
        <v>128173</v>
      </c>
      <c r="K76" s="88">
        <f t="shared" si="13"/>
        <v>81923</v>
      </c>
      <c r="L76" s="89">
        <f t="shared" si="13"/>
        <v>433287</v>
      </c>
      <c r="M76" s="88">
        <f t="shared" si="13"/>
        <v>101764</v>
      </c>
      <c r="N76" s="88">
        <f t="shared" si="13"/>
        <v>107750</v>
      </c>
      <c r="O76" s="88">
        <f t="shared" si="13"/>
        <v>113098</v>
      </c>
      <c r="P76" s="88">
        <f t="shared" si="13"/>
        <v>114147</v>
      </c>
      <c r="Q76" s="89">
        <f t="shared" si="13"/>
        <v>436759</v>
      </c>
      <c r="R76" s="88">
        <f t="shared" si="13"/>
        <v>153711</v>
      </c>
      <c r="S76" s="88">
        <f t="shared" si="13"/>
        <v>110844</v>
      </c>
      <c r="T76" s="88">
        <f t="shared" si="13"/>
        <v>87365</v>
      </c>
      <c r="U76" s="88">
        <f t="shared" si="13"/>
        <v>128700</v>
      </c>
      <c r="V76" s="89">
        <f t="shared" si="13"/>
        <v>480620</v>
      </c>
      <c r="W76" s="88">
        <f t="shared" si="13"/>
        <v>116451</v>
      </c>
      <c r="X76" s="88">
        <f t="shared" si="13"/>
        <v>149833</v>
      </c>
      <c r="Y76" s="88">
        <f t="shared" si="13"/>
        <v>76002</v>
      </c>
      <c r="Z76" s="88">
        <f t="shared" si="13"/>
        <v>106610</v>
      </c>
      <c r="AA76" s="89">
        <f t="shared" si="13"/>
        <v>448896</v>
      </c>
      <c r="AB76" s="88">
        <f t="shared" si="13"/>
        <v>70251</v>
      </c>
      <c r="AC76" s="88">
        <f t="shared" si="13"/>
        <v>139363</v>
      </c>
      <c r="AD76" s="88">
        <f t="shared" si="13"/>
        <v>115290</v>
      </c>
      <c r="AE76" s="88">
        <f t="shared" si="13"/>
        <v>60108</v>
      </c>
      <c r="AF76" s="89">
        <f t="shared" si="13"/>
        <v>385012</v>
      </c>
    </row>
    <row r="77" spans="1:32" x14ac:dyDescent="0.25">
      <c r="A77" s="82" t="s">
        <v>114</v>
      </c>
      <c r="B77" s="83" t="s">
        <v>83</v>
      </c>
      <c r="C77" s="84">
        <v>46369</v>
      </c>
      <c r="D77" s="84">
        <v>15766</v>
      </c>
      <c r="E77" s="84">
        <v>47809</v>
      </c>
      <c r="F77" s="84">
        <v>1225</v>
      </c>
      <c r="G77" s="85">
        <f>SUM(C77:F77)</f>
        <v>111169</v>
      </c>
      <c r="H77" s="84">
        <v>43691</v>
      </c>
      <c r="I77" s="84">
        <v>46632</v>
      </c>
      <c r="J77" s="84">
        <v>39008</v>
      </c>
      <c r="K77" s="84">
        <v>11470</v>
      </c>
      <c r="L77" s="85">
        <f>SUM(H77:K77)</f>
        <v>140801</v>
      </c>
      <c r="M77" s="84">
        <v>26366</v>
      </c>
      <c r="N77" s="84">
        <v>9735</v>
      </c>
      <c r="O77" s="84">
        <v>34626</v>
      </c>
      <c r="P77" s="84">
        <v>31455</v>
      </c>
      <c r="Q77" s="85">
        <f>SUM(M77:P77)</f>
        <v>102182</v>
      </c>
      <c r="R77" s="84">
        <v>20057</v>
      </c>
      <c r="S77" s="84">
        <v>7069</v>
      </c>
      <c r="T77" s="84">
        <v>13265</v>
      </c>
      <c r="U77" s="84">
        <v>23377</v>
      </c>
      <c r="V77" s="85">
        <f>SUM(R77:U77)</f>
        <v>63768</v>
      </c>
      <c r="W77" s="84">
        <v>22181</v>
      </c>
      <c r="X77" s="84">
        <v>9727</v>
      </c>
      <c r="Y77" s="84">
        <v>19721</v>
      </c>
      <c r="Z77" s="84">
        <v>42720</v>
      </c>
      <c r="AA77" s="85">
        <f>SUM(W77:Z77)</f>
        <v>94349</v>
      </c>
      <c r="AB77" s="84">
        <v>31800</v>
      </c>
      <c r="AC77" s="84">
        <v>5305</v>
      </c>
      <c r="AD77" s="84">
        <v>20628</v>
      </c>
      <c r="AE77" s="84">
        <v>1202</v>
      </c>
      <c r="AF77" s="85">
        <f>SUM(AB77:AE77)</f>
        <v>58935</v>
      </c>
    </row>
    <row r="78" spans="1:32" x14ac:dyDescent="0.25">
      <c r="A78" s="82" t="s">
        <v>114</v>
      </c>
      <c r="B78" s="83" t="s">
        <v>84</v>
      </c>
      <c r="C78" s="84">
        <v>6755</v>
      </c>
      <c r="D78" s="84">
        <v>6128</v>
      </c>
      <c r="E78" s="84">
        <v>30276</v>
      </c>
      <c r="F78" s="84">
        <v>32290</v>
      </c>
      <c r="G78" s="85">
        <f>SUM(C78:F78)</f>
        <v>75449</v>
      </c>
      <c r="H78" s="84">
        <v>22949</v>
      </c>
      <c r="I78" s="84">
        <v>3515</v>
      </c>
      <c r="J78" s="84">
        <v>36096</v>
      </c>
      <c r="K78" s="84">
        <v>40399</v>
      </c>
      <c r="L78" s="85">
        <f>SUM(H78:K78)</f>
        <v>102959</v>
      </c>
      <c r="M78" s="84">
        <v>25454</v>
      </c>
      <c r="N78" s="84">
        <v>7641</v>
      </c>
      <c r="O78" s="84">
        <v>11323</v>
      </c>
      <c r="P78" s="84">
        <v>37274</v>
      </c>
      <c r="Q78" s="85">
        <f>SUM(M78:P78)</f>
        <v>81692</v>
      </c>
      <c r="R78" s="84">
        <v>14742</v>
      </c>
      <c r="S78" s="84">
        <v>23964</v>
      </c>
      <c r="T78" s="84">
        <v>21466</v>
      </c>
      <c r="U78" s="84">
        <v>33500</v>
      </c>
      <c r="V78" s="85">
        <f>SUM(R78:U78)</f>
        <v>93672</v>
      </c>
      <c r="W78" s="84">
        <v>16285</v>
      </c>
      <c r="X78" s="84">
        <v>6312</v>
      </c>
      <c r="Y78" s="84">
        <v>5759</v>
      </c>
      <c r="Z78" s="84">
        <v>37853</v>
      </c>
      <c r="AA78" s="85">
        <f>SUM(W78:Z78)</f>
        <v>66209</v>
      </c>
      <c r="AB78" s="84">
        <v>21394</v>
      </c>
      <c r="AC78" s="84">
        <v>10264</v>
      </c>
      <c r="AD78" s="84">
        <v>25269</v>
      </c>
      <c r="AE78" s="84">
        <v>1308</v>
      </c>
      <c r="AF78" s="85">
        <f>SUM(AB78:AE78)</f>
        <v>58235</v>
      </c>
    </row>
    <row r="79" spans="1:32" x14ac:dyDescent="0.25">
      <c r="A79" s="82" t="s">
        <v>114</v>
      </c>
      <c r="B79" s="83" t="s">
        <v>85</v>
      </c>
      <c r="C79" s="84">
        <v>27372</v>
      </c>
      <c r="D79" s="84">
        <v>19685</v>
      </c>
      <c r="E79" s="84">
        <v>18133</v>
      </c>
      <c r="F79" s="84">
        <v>38876</v>
      </c>
      <c r="G79" s="85">
        <f>SUM(C79:F79)</f>
        <v>104066</v>
      </c>
      <c r="H79" s="84">
        <v>37742</v>
      </c>
      <c r="I79" s="84">
        <v>46276</v>
      </c>
      <c r="J79" s="84">
        <v>17834</v>
      </c>
      <c r="K79" s="84">
        <v>39764</v>
      </c>
      <c r="L79" s="85">
        <f>SUM(H79:K79)</f>
        <v>141616</v>
      </c>
      <c r="M79" s="84">
        <v>30766</v>
      </c>
      <c r="N79" s="84">
        <v>9236</v>
      </c>
      <c r="O79" s="84">
        <v>27521</v>
      </c>
      <c r="P79" s="84">
        <v>21016</v>
      </c>
      <c r="Q79" s="85">
        <f>SUM(M79:P79)</f>
        <v>88539</v>
      </c>
      <c r="R79" s="84">
        <v>24827</v>
      </c>
      <c r="S79" s="84">
        <v>5986</v>
      </c>
      <c r="T79" s="84">
        <v>11848</v>
      </c>
      <c r="U79" s="84">
        <v>5607</v>
      </c>
      <c r="V79" s="85">
        <f>SUM(R79:U79)</f>
        <v>48268</v>
      </c>
      <c r="W79" s="84">
        <v>28173</v>
      </c>
      <c r="X79" s="84">
        <v>17372</v>
      </c>
      <c r="Y79" s="84">
        <v>32315</v>
      </c>
      <c r="Z79" s="84">
        <v>33810</v>
      </c>
      <c r="AA79" s="85">
        <f>SUM(W79:Z79)</f>
        <v>111670</v>
      </c>
      <c r="AB79" s="84">
        <v>1675</v>
      </c>
      <c r="AC79" s="84">
        <v>8506</v>
      </c>
      <c r="AD79" s="84">
        <v>37693</v>
      </c>
      <c r="AE79" s="84">
        <v>16089</v>
      </c>
      <c r="AF79" s="85">
        <f>SUM(AB79:AE79)</f>
        <v>63963</v>
      </c>
    </row>
    <row r="80" spans="1:32" x14ac:dyDescent="0.25">
      <c r="A80" s="82" t="s">
        <v>114</v>
      </c>
      <c r="B80" s="83" t="s">
        <v>86</v>
      </c>
      <c r="C80" s="84">
        <v>38429</v>
      </c>
      <c r="D80" s="84">
        <v>42951</v>
      </c>
      <c r="E80" s="84">
        <v>41568</v>
      </c>
      <c r="F80" s="84">
        <v>13371</v>
      </c>
      <c r="G80" s="85">
        <f>SUM(C80:F80)</f>
        <v>136319</v>
      </c>
      <c r="H80" s="84">
        <v>6134</v>
      </c>
      <c r="I80" s="84">
        <v>40911</v>
      </c>
      <c r="J80" s="84">
        <v>34925</v>
      </c>
      <c r="K80" s="84">
        <v>44082</v>
      </c>
      <c r="L80" s="85">
        <f>SUM(H80:K80)</f>
        <v>126052</v>
      </c>
      <c r="M80" s="84">
        <v>28894</v>
      </c>
      <c r="N80" s="84">
        <v>12260</v>
      </c>
      <c r="O80" s="84">
        <v>36132</v>
      </c>
      <c r="P80" s="84">
        <v>18797</v>
      </c>
      <c r="Q80" s="85">
        <f>SUM(M80:P80)</f>
        <v>96083</v>
      </c>
      <c r="R80" s="84">
        <v>6920</v>
      </c>
      <c r="S80" s="84">
        <v>21310</v>
      </c>
      <c r="T80" s="84">
        <v>43536</v>
      </c>
      <c r="U80" s="84">
        <v>25180</v>
      </c>
      <c r="V80" s="85">
        <f>SUM(R80:U80)</f>
        <v>96946</v>
      </c>
      <c r="W80" s="84">
        <v>2445</v>
      </c>
      <c r="X80" s="84">
        <v>12206</v>
      </c>
      <c r="Y80" s="84">
        <v>47046</v>
      </c>
      <c r="Z80" s="84">
        <v>12169</v>
      </c>
      <c r="AA80" s="85">
        <f>SUM(W80:Z80)</f>
        <v>73866</v>
      </c>
      <c r="AB80" s="84">
        <v>45355</v>
      </c>
      <c r="AC80" s="84">
        <v>31221</v>
      </c>
      <c r="AD80" s="84">
        <v>19822</v>
      </c>
      <c r="AE80" s="84">
        <v>30210</v>
      </c>
      <c r="AF80" s="85">
        <f>SUM(AB80:AE80)</f>
        <v>126608</v>
      </c>
    </row>
    <row r="81" spans="1:32" x14ac:dyDescent="0.25">
      <c r="A81" s="90" t="s">
        <v>115</v>
      </c>
      <c r="B81" s="87"/>
      <c r="C81" s="88">
        <f t="shared" ref="C81:AF81" si="14">SUM(C77:C80)</f>
        <v>118925</v>
      </c>
      <c r="D81" s="88">
        <f t="shared" si="14"/>
        <v>84530</v>
      </c>
      <c r="E81" s="88">
        <f t="shared" si="14"/>
        <v>137786</v>
      </c>
      <c r="F81" s="88">
        <f t="shared" si="14"/>
        <v>85762</v>
      </c>
      <c r="G81" s="89">
        <f t="shared" si="14"/>
        <v>427003</v>
      </c>
      <c r="H81" s="88">
        <f t="shared" si="14"/>
        <v>110516</v>
      </c>
      <c r="I81" s="88">
        <f t="shared" si="14"/>
        <v>137334</v>
      </c>
      <c r="J81" s="88">
        <f t="shared" si="14"/>
        <v>127863</v>
      </c>
      <c r="K81" s="88">
        <f t="shared" si="14"/>
        <v>135715</v>
      </c>
      <c r="L81" s="89">
        <f t="shared" si="14"/>
        <v>511428</v>
      </c>
      <c r="M81" s="88">
        <f t="shared" si="14"/>
        <v>111480</v>
      </c>
      <c r="N81" s="88">
        <f t="shared" si="14"/>
        <v>38872</v>
      </c>
      <c r="O81" s="88">
        <f t="shared" si="14"/>
        <v>109602</v>
      </c>
      <c r="P81" s="88">
        <f t="shared" si="14"/>
        <v>108542</v>
      </c>
      <c r="Q81" s="89">
        <f t="shared" si="14"/>
        <v>368496</v>
      </c>
      <c r="R81" s="88">
        <f t="shared" si="14"/>
        <v>66546</v>
      </c>
      <c r="S81" s="88">
        <f t="shared" si="14"/>
        <v>58329</v>
      </c>
      <c r="T81" s="88">
        <f t="shared" si="14"/>
        <v>90115</v>
      </c>
      <c r="U81" s="88">
        <f t="shared" si="14"/>
        <v>87664</v>
      </c>
      <c r="V81" s="89">
        <f t="shared" si="14"/>
        <v>302654</v>
      </c>
      <c r="W81" s="88">
        <f t="shared" si="14"/>
        <v>69084</v>
      </c>
      <c r="X81" s="88">
        <f t="shared" si="14"/>
        <v>45617</v>
      </c>
      <c r="Y81" s="88">
        <f t="shared" si="14"/>
        <v>104841</v>
      </c>
      <c r="Z81" s="88">
        <f t="shared" si="14"/>
        <v>126552</v>
      </c>
      <c r="AA81" s="89">
        <f t="shared" si="14"/>
        <v>346094</v>
      </c>
      <c r="AB81" s="88">
        <f t="shared" si="14"/>
        <v>100224</v>
      </c>
      <c r="AC81" s="88">
        <f t="shared" si="14"/>
        <v>55296</v>
      </c>
      <c r="AD81" s="88">
        <f t="shared" si="14"/>
        <v>103412</v>
      </c>
      <c r="AE81" s="88">
        <f t="shared" si="14"/>
        <v>48809</v>
      </c>
      <c r="AF81" s="89">
        <f t="shared" si="14"/>
        <v>307741</v>
      </c>
    </row>
    <row r="82" spans="1:32" x14ac:dyDescent="0.25">
      <c r="A82" s="90" t="s">
        <v>116</v>
      </c>
      <c r="B82" s="87"/>
      <c r="C82" s="89">
        <f>SUM(C81,C76,C71,C66,C61,C56,C51,C46,C41,C36,C31,C26,C21,C16,C11)</f>
        <v>1430604</v>
      </c>
      <c r="D82" s="89">
        <f t="shared" ref="D82:AE82" si="15">SUBTOTAL(9,D7:D80)</f>
        <v>2816932</v>
      </c>
      <c r="E82" s="89">
        <f t="shared" si="15"/>
        <v>2773604</v>
      </c>
      <c r="F82" s="89">
        <f t="shared" si="15"/>
        <v>3217554</v>
      </c>
      <c r="G82" s="89">
        <f t="shared" si="15"/>
        <v>11550373</v>
      </c>
      <c r="H82" s="89">
        <f t="shared" si="15"/>
        <v>3001870</v>
      </c>
      <c r="I82" s="89">
        <f t="shared" si="15"/>
        <v>3350086</v>
      </c>
      <c r="J82" s="89">
        <f t="shared" si="15"/>
        <v>2927773</v>
      </c>
      <c r="K82" s="89">
        <f t="shared" si="15"/>
        <v>2947047</v>
      </c>
      <c r="L82" s="89">
        <f t="shared" si="15"/>
        <v>12226776</v>
      </c>
      <c r="M82" s="89">
        <f t="shared" si="15"/>
        <v>2817430</v>
      </c>
      <c r="N82" s="89">
        <f t="shared" si="15"/>
        <v>3189212</v>
      </c>
      <c r="O82" s="89">
        <f t="shared" si="15"/>
        <v>3177886</v>
      </c>
      <c r="P82" s="89">
        <f t="shared" si="15"/>
        <v>2531282</v>
      </c>
      <c r="Q82" s="89">
        <f t="shared" si="15"/>
        <v>11715810</v>
      </c>
      <c r="R82" s="89">
        <f t="shared" si="15"/>
        <v>2655142</v>
      </c>
      <c r="S82" s="89">
        <f t="shared" si="15"/>
        <v>3152323</v>
      </c>
      <c r="T82" s="89">
        <f t="shared" si="15"/>
        <v>2796997</v>
      </c>
      <c r="U82" s="89">
        <f t="shared" si="15"/>
        <v>2636498</v>
      </c>
      <c r="V82" s="89">
        <f t="shared" si="15"/>
        <v>11240960</v>
      </c>
      <c r="W82" s="89">
        <f t="shared" si="15"/>
        <v>2762206</v>
      </c>
      <c r="X82" s="89">
        <f t="shared" si="15"/>
        <v>3223377</v>
      </c>
      <c r="Y82" s="89">
        <f t="shared" si="15"/>
        <v>2700557</v>
      </c>
      <c r="Z82" s="89">
        <f t="shared" si="15"/>
        <v>3246102</v>
      </c>
      <c r="AA82" s="89">
        <f t="shared" si="15"/>
        <v>11932242</v>
      </c>
      <c r="AB82" s="89">
        <f t="shared" si="15"/>
        <v>2997066</v>
      </c>
      <c r="AC82" s="89">
        <f t="shared" si="15"/>
        <v>3133366</v>
      </c>
      <c r="AD82" s="89">
        <f t="shared" si="15"/>
        <v>2869470</v>
      </c>
      <c r="AE82" s="89">
        <f t="shared" si="15"/>
        <v>2600881</v>
      </c>
      <c r="AF82" s="89">
        <f>SUBTOTAL(9,AF7:AF80)</f>
        <v>11600783</v>
      </c>
    </row>
    <row r="84" spans="1:32" x14ac:dyDescent="0.25">
      <c r="C84" s="91"/>
    </row>
  </sheetData>
  <mergeCells count="8">
    <mergeCell ref="W5:Z5"/>
    <mergeCell ref="AB5:AE5"/>
    <mergeCell ref="A5:A6"/>
    <mergeCell ref="B5:B6"/>
    <mergeCell ref="C5:F5"/>
    <mergeCell ref="H5:K5"/>
    <mergeCell ref="M5:P5"/>
    <mergeCell ref="R5:U5"/>
  </mergeCells>
  <dataValidations count="1">
    <dataValidation type="list" allowBlank="1" showInputMessage="1" showErrorMessage="1" sqref="A2">
      <formula1>"Jan,Feb,Mar,Apr,May,Jun,All"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ConditionalBranching</vt:lpstr>
      <vt:lpstr>IfThenElse</vt:lpstr>
      <vt:lpstr>Comission Calculation</vt:lpstr>
      <vt:lpstr>SelectCase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Aasim Alee</cp:lastModifiedBy>
  <dcterms:created xsi:type="dcterms:W3CDTF">2006-09-16T00:00:00Z</dcterms:created>
  <dcterms:modified xsi:type="dcterms:W3CDTF">2014-10-20T15:00:00Z</dcterms:modified>
</cp:coreProperties>
</file>